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bilidad\Desktop\ENERO 2026\"/>
    </mc:Choice>
  </mc:AlternateContent>
  <bookViews>
    <workbookView xWindow="-120" yWindow="-120" windowWidth="20730" windowHeight="11160" firstSheet="3" activeTab="3"/>
  </bookViews>
  <sheets>
    <sheet name="Inventario Septiembre" sheetId="1" r:id="rId1"/>
    <sheet name="Inventario Octubre 2021" sheetId="2" r:id="rId2"/>
    <sheet name="Inventario Noviembre 2021 " sheetId="3" r:id="rId3"/>
    <sheet name="SEPTIEMBRE 2023" sheetId="7" r:id="rId4"/>
    <sheet name="Hoja1" sheetId="4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47" i="7" l="1"/>
  <c r="H29" i="7" l="1"/>
  <c r="E54" i="7" l="1"/>
  <c r="E55" i="7"/>
  <c r="H55" i="7" l="1"/>
  <c r="K55" i="7"/>
  <c r="P55" i="7" s="1"/>
  <c r="H93" i="7"/>
  <c r="H127" i="7"/>
  <c r="H128" i="7"/>
  <c r="H129" i="7"/>
  <c r="H130" i="7"/>
  <c r="H131" i="7"/>
  <c r="H133" i="7"/>
  <c r="H134" i="7"/>
  <c r="H135" i="7"/>
  <c r="H78" i="7"/>
  <c r="H79" i="7"/>
  <c r="H80" i="7"/>
  <c r="H81" i="7"/>
  <c r="H82" i="7"/>
  <c r="H83" i="7"/>
  <c r="H84" i="7"/>
  <c r="H85" i="7"/>
  <c r="H86" i="7"/>
  <c r="H87" i="7"/>
  <c r="H88" i="7"/>
  <c r="H90" i="7"/>
  <c r="H91" i="7"/>
  <c r="H92" i="7"/>
  <c r="H94" i="7"/>
  <c r="H95" i="7"/>
  <c r="H96" i="7"/>
  <c r="H98" i="7"/>
  <c r="H100" i="7"/>
  <c r="H101" i="7"/>
  <c r="H102" i="7"/>
  <c r="H103" i="7"/>
  <c r="H104" i="7"/>
  <c r="H106" i="7"/>
  <c r="H107" i="7"/>
  <c r="H108" i="7"/>
  <c r="H109" i="7"/>
  <c r="H110" i="7"/>
  <c r="H111" i="7"/>
  <c r="H112" i="7"/>
  <c r="H113" i="7"/>
  <c r="H114" i="7"/>
  <c r="H115" i="7"/>
  <c r="H116" i="7"/>
  <c r="H117" i="7"/>
  <c r="H118" i="7"/>
  <c r="H119" i="7"/>
  <c r="H120" i="7"/>
  <c r="H121" i="7"/>
  <c r="H122" i="7"/>
  <c r="H123" i="7"/>
  <c r="H124" i="7"/>
  <c r="H125" i="7"/>
  <c r="H126" i="7"/>
  <c r="H67" i="7"/>
  <c r="H68" i="7"/>
  <c r="H69" i="7"/>
  <c r="H70" i="7"/>
  <c r="H71" i="7"/>
  <c r="H72" i="7"/>
  <c r="H73" i="7"/>
  <c r="H74" i="7"/>
  <c r="H75" i="7"/>
  <c r="H76" i="7"/>
  <c r="H77" i="7"/>
  <c r="H39" i="7"/>
  <c r="H40" i="7"/>
  <c r="H41" i="7"/>
  <c r="H42" i="7"/>
  <c r="H43" i="7"/>
  <c r="H44" i="7"/>
  <c r="H45" i="7"/>
  <c r="H46" i="7"/>
  <c r="H47" i="7"/>
  <c r="H48" i="7"/>
  <c r="H49" i="7"/>
  <c r="H50" i="7"/>
  <c r="H51" i="7"/>
  <c r="H52" i="7"/>
  <c r="H53" i="7"/>
  <c r="H54" i="7"/>
  <c r="H56" i="7"/>
  <c r="H57" i="7"/>
  <c r="H58" i="7"/>
  <c r="H59" i="7"/>
  <c r="H60" i="7"/>
  <c r="H61" i="7"/>
  <c r="H62" i="7"/>
  <c r="H63" i="7"/>
  <c r="H64" i="7"/>
  <c r="H65" i="7"/>
  <c r="H66" i="7"/>
  <c r="H17" i="7"/>
  <c r="H18" i="7"/>
  <c r="H19" i="7"/>
  <c r="H20" i="7"/>
  <c r="H21" i="7"/>
  <c r="H22" i="7"/>
  <c r="H23" i="7"/>
  <c r="H24" i="7"/>
  <c r="H25" i="7"/>
  <c r="H26" i="7"/>
  <c r="H27" i="7"/>
  <c r="H28" i="7"/>
  <c r="H30" i="7"/>
  <c r="H31" i="7"/>
  <c r="H32" i="7"/>
  <c r="H33" i="7"/>
  <c r="H34" i="7"/>
  <c r="H35" i="7"/>
  <c r="H36" i="7"/>
  <c r="H37" i="7"/>
  <c r="H38" i="7"/>
  <c r="H16" i="7"/>
  <c r="H150" i="7"/>
  <c r="H149" i="7"/>
  <c r="H148" i="7"/>
  <c r="K54" i="7"/>
  <c r="P54" i="7" s="1"/>
  <c r="H152" i="7" l="1"/>
  <c r="D133" i="4"/>
  <c r="B133" i="4"/>
  <c r="D132" i="4"/>
  <c r="D131" i="4"/>
  <c r="D130" i="4"/>
  <c r="D129" i="4"/>
  <c r="D128" i="4"/>
  <c r="D127" i="4"/>
  <c r="D126" i="4"/>
  <c r="D125" i="4"/>
  <c r="B125" i="4"/>
  <c r="D124" i="4"/>
  <c r="D123" i="4"/>
  <c r="B123" i="4"/>
  <c r="D122" i="4"/>
  <c r="D121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108" i="4"/>
  <c r="D107" i="4"/>
  <c r="D106" i="4"/>
  <c r="D105" i="4"/>
  <c r="D104" i="4"/>
  <c r="D103" i="4"/>
  <c r="D102" i="4"/>
  <c r="D101" i="4"/>
  <c r="D100" i="4"/>
  <c r="D99" i="4"/>
  <c r="D98" i="4"/>
  <c r="D97" i="4"/>
  <c r="D96" i="4"/>
  <c r="B96" i="4"/>
  <c r="D95" i="4"/>
  <c r="D94" i="4"/>
  <c r="D93" i="4"/>
  <c r="D92" i="4"/>
  <c r="D91" i="4"/>
  <c r="D90" i="4"/>
  <c r="D89" i="4"/>
  <c r="D88" i="4"/>
  <c r="B88" i="4"/>
  <c r="D87" i="4"/>
  <c r="B87" i="4"/>
  <c r="D86" i="4"/>
  <c r="B86" i="4"/>
  <c r="D85" i="4"/>
  <c r="D84" i="4"/>
  <c r="B84" i="4"/>
  <c r="D83" i="4"/>
  <c r="D82" i="4"/>
  <c r="B82" i="4"/>
  <c r="D81" i="4"/>
  <c r="D80" i="4"/>
  <c r="B80" i="4"/>
  <c r="D79" i="4"/>
  <c r="D78" i="4"/>
  <c r="D77" i="4"/>
  <c r="D76" i="4"/>
  <c r="D75" i="4"/>
  <c r="D74" i="4"/>
  <c r="D73" i="4"/>
  <c r="D72" i="4"/>
  <c r="B72" i="4"/>
  <c r="D71" i="4"/>
  <c r="D70" i="4"/>
  <c r="D69" i="4"/>
  <c r="D68" i="4"/>
  <c r="D66" i="4"/>
  <c r="D65" i="4"/>
  <c r="D64" i="4"/>
  <c r="D63" i="4"/>
  <c r="D61" i="4"/>
  <c r="D60" i="4"/>
  <c r="D58" i="4"/>
  <c r="D57" i="4"/>
  <c r="D56" i="4"/>
  <c r="D55" i="4"/>
  <c r="D54" i="4"/>
  <c r="D53" i="4"/>
  <c r="D52" i="4"/>
  <c r="D51" i="4"/>
  <c r="D50" i="4"/>
  <c r="D49" i="4"/>
  <c r="D48" i="4"/>
  <c r="D47" i="4"/>
  <c r="D46" i="4"/>
  <c r="D45" i="4"/>
  <c r="D44" i="4"/>
  <c r="D43" i="4"/>
  <c r="D42" i="4"/>
  <c r="D41" i="4"/>
  <c r="D40" i="4"/>
  <c r="D39" i="4"/>
  <c r="D38" i="4"/>
  <c r="D37" i="4"/>
  <c r="D36" i="4"/>
  <c r="D35" i="4"/>
  <c r="D34" i="4"/>
  <c r="D33" i="4"/>
  <c r="D32" i="4"/>
  <c r="D31" i="4"/>
  <c r="D30" i="4"/>
  <c r="D29" i="4"/>
  <c r="D28" i="4"/>
  <c r="D27" i="4"/>
  <c r="D26" i="4"/>
  <c r="D25" i="4"/>
  <c r="D24" i="4"/>
  <c r="D23" i="4"/>
  <c r="D22" i="4"/>
  <c r="D21" i="4"/>
  <c r="D20" i="4"/>
  <c r="D19" i="4"/>
  <c r="D18" i="4"/>
  <c r="D17" i="4"/>
  <c r="D16" i="4"/>
  <c r="D15" i="4"/>
  <c r="D14" i="4"/>
  <c r="D13" i="4"/>
  <c r="D12" i="4"/>
  <c r="D11" i="4"/>
  <c r="D10" i="4"/>
  <c r="D9" i="4"/>
  <c r="D8" i="4"/>
  <c r="D7" i="4"/>
  <c r="D6" i="4"/>
  <c r="D5" i="4"/>
  <c r="D4" i="4"/>
  <c r="D3" i="4"/>
  <c r="D2" i="4"/>
  <c r="J151" i="7"/>
  <c r="P150" i="7"/>
  <c r="O150" i="7"/>
  <c r="K150" i="7"/>
  <c r="J150" i="7"/>
  <c r="E150" i="7"/>
  <c r="P149" i="7"/>
  <c r="O149" i="7"/>
  <c r="K149" i="7"/>
  <c r="J149" i="7"/>
  <c r="E149" i="7"/>
  <c r="P148" i="7"/>
  <c r="O148" i="7"/>
  <c r="K148" i="7"/>
  <c r="J148" i="7"/>
  <c r="E148" i="7"/>
  <c r="P147" i="7"/>
  <c r="O147" i="7"/>
  <c r="K147" i="7"/>
  <c r="J147" i="7"/>
  <c r="H147" i="7"/>
  <c r="E147" i="7"/>
  <c r="P146" i="7"/>
  <c r="O146" i="7"/>
  <c r="K146" i="7"/>
  <c r="J146" i="7"/>
  <c r="H146" i="7"/>
  <c r="E146" i="7"/>
  <c r="P145" i="7"/>
  <c r="O145" i="7"/>
  <c r="K145" i="7"/>
  <c r="J145" i="7"/>
  <c r="E145" i="7"/>
  <c r="P144" i="7"/>
  <c r="O144" i="7"/>
  <c r="K144" i="7"/>
  <c r="J144" i="7"/>
  <c r="H144" i="7"/>
  <c r="E144" i="7"/>
  <c r="P143" i="7"/>
  <c r="O143" i="7"/>
  <c r="K143" i="7"/>
  <c r="J143" i="7"/>
  <c r="H143" i="7"/>
  <c r="E143" i="7"/>
  <c r="P142" i="7"/>
  <c r="O142" i="7"/>
  <c r="K142" i="7"/>
  <c r="J142" i="7"/>
  <c r="K141" i="7"/>
  <c r="H141" i="7"/>
  <c r="E141" i="7"/>
  <c r="P140" i="7"/>
  <c r="K140" i="7"/>
  <c r="F140" i="7"/>
  <c r="P139" i="7"/>
  <c r="O139" i="7"/>
  <c r="K139" i="7"/>
  <c r="J139" i="7"/>
  <c r="H139" i="7"/>
  <c r="E139" i="7"/>
  <c r="P138" i="7"/>
  <c r="O138" i="7"/>
  <c r="K138" i="7"/>
  <c r="J138" i="7"/>
  <c r="H138" i="7"/>
  <c r="E138" i="7"/>
  <c r="K137" i="7"/>
  <c r="H137" i="7"/>
  <c r="E137" i="7"/>
  <c r="K136" i="7"/>
  <c r="J136" i="7"/>
  <c r="H136" i="7"/>
  <c r="E136" i="7"/>
  <c r="P135" i="7"/>
  <c r="O135" i="7"/>
  <c r="K135" i="7"/>
  <c r="J135" i="7"/>
  <c r="E135" i="7"/>
  <c r="P134" i="7"/>
  <c r="O134" i="7"/>
  <c r="K134" i="7"/>
  <c r="J134" i="7"/>
  <c r="E134" i="7"/>
  <c r="P133" i="7"/>
  <c r="O133" i="7"/>
  <c r="K133" i="7"/>
  <c r="J133" i="7"/>
  <c r="E133" i="7"/>
  <c r="P132" i="7"/>
  <c r="K132" i="7"/>
  <c r="E132" i="7"/>
  <c r="P131" i="7"/>
  <c r="O131" i="7"/>
  <c r="K131" i="7"/>
  <c r="J131" i="7"/>
  <c r="E131" i="7"/>
  <c r="P130" i="7"/>
  <c r="O130" i="7"/>
  <c r="K130" i="7"/>
  <c r="J130" i="7"/>
  <c r="E130" i="7"/>
  <c r="P129" i="7"/>
  <c r="O129" i="7"/>
  <c r="K129" i="7"/>
  <c r="J129" i="7"/>
  <c r="E129" i="7"/>
  <c r="P128" i="7"/>
  <c r="O128" i="7"/>
  <c r="K128" i="7"/>
  <c r="J128" i="7"/>
  <c r="E128" i="7"/>
  <c r="E127" i="7"/>
  <c r="P126" i="7"/>
  <c r="O126" i="7"/>
  <c r="K126" i="7"/>
  <c r="J126" i="7"/>
  <c r="E126" i="7"/>
  <c r="P125" i="7"/>
  <c r="O125" i="7"/>
  <c r="K125" i="7"/>
  <c r="J125" i="7"/>
  <c r="E125" i="7"/>
  <c r="P124" i="7"/>
  <c r="O124" i="7"/>
  <c r="K124" i="7"/>
  <c r="J124" i="7"/>
  <c r="E124" i="7"/>
  <c r="P123" i="7"/>
  <c r="O123" i="7"/>
  <c r="K123" i="7"/>
  <c r="J123" i="7"/>
  <c r="E123" i="7"/>
  <c r="K122" i="7"/>
  <c r="P122" i="7" s="1"/>
  <c r="E122" i="7"/>
  <c r="O121" i="7"/>
  <c r="K121" i="7"/>
  <c r="P121" i="7" s="1"/>
  <c r="J121" i="7"/>
  <c r="E121" i="7"/>
  <c r="P120" i="7"/>
  <c r="O120" i="7"/>
  <c r="K120" i="7"/>
  <c r="J120" i="7"/>
  <c r="E120" i="7"/>
  <c r="P119" i="7"/>
  <c r="K119" i="7"/>
  <c r="E119" i="7"/>
  <c r="P118" i="7"/>
  <c r="K118" i="7"/>
  <c r="E118" i="7"/>
  <c r="K117" i="7"/>
  <c r="P117" i="7" s="1"/>
  <c r="J117" i="7"/>
  <c r="O117" i="7" s="1"/>
  <c r="E117" i="7"/>
  <c r="P116" i="7"/>
  <c r="K116" i="7"/>
  <c r="E116" i="7"/>
  <c r="P115" i="7"/>
  <c r="O115" i="7"/>
  <c r="K115" i="7"/>
  <c r="J115" i="7"/>
  <c r="E115" i="7"/>
  <c r="P114" i="7"/>
  <c r="O114" i="7"/>
  <c r="K114" i="7"/>
  <c r="J114" i="7"/>
  <c r="E114" i="7"/>
  <c r="P113" i="7"/>
  <c r="K113" i="7"/>
  <c r="J113" i="7"/>
  <c r="O113" i="7" s="1"/>
  <c r="E113" i="7"/>
  <c r="E112" i="7"/>
  <c r="O111" i="7"/>
  <c r="K111" i="7"/>
  <c r="P111" i="7" s="1"/>
  <c r="J111" i="7"/>
  <c r="E111" i="7"/>
  <c r="K110" i="7"/>
  <c r="P110" i="7" s="1"/>
  <c r="J110" i="7"/>
  <c r="O110" i="7" s="1"/>
  <c r="E110" i="7"/>
  <c r="P109" i="7"/>
  <c r="O109" i="7"/>
  <c r="K109" i="7"/>
  <c r="J109" i="7"/>
  <c r="E109" i="7"/>
  <c r="P108" i="7"/>
  <c r="K108" i="7"/>
  <c r="J108" i="7"/>
  <c r="O108" i="7" s="1"/>
  <c r="E108" i="7"/>
  <c r="K107" i="7"/>
  <c r="P107" i="7" s="1"/>
  <c r="J107" i="7"/>
  <c r="O107" i="7" s="1"/>
  <c r="E107" i="7"/>
  <c r="O106" i="7"/>
  <c r="K106" i="7"/>
  <c r="P106" i="7" s="1"/>
  <c r="J106" i="7"/>
  <c r="E106" i="7"/>
  <c r="O105" i="7"/>
  <c r="K105" i="7"/>
  <c r="P105" i="7" s="1"/>
  <c r="J105" i="7"/>
  <c r="P104" i="7"/>
  <c r="O104" i="7"/>
  <c r="K104" i="7"/>
  <c r="J104" i="7"/>
  <c r="E104" i="7"/>
  <c r="P103" i="7"/>
  <c r="O103" i="7"/>
  <c r="K103" i="7"/>
  <c r="J103" i="7"/>
  <c r="E103" i="7"/>
  <c r="P102" i="7"/>
  <c r="O102" i="7"/>
  <c r="K102" i="7"/>
  <c r="J102" i="7"/>
  <c r="E102" i="7"/>
  <c r="O101" i="7"/>
  <c r="K101" i="7"/>
  <c r="P101" i="7" s="1"/>
  <c r="J101" i="7"/>
  <c r="E101" i="7"/>
  <c r="P100" i="7"/>
  <c r="O100" i="7"/>
  <c r="K100" i="7"/>
  <c r="J100" i="7"/>
  <c r="E100" i="7"/>
  <c r="P99" i="7"/>
  <c r="K99" i="7"/>
  <c r="P98" i="7"/>
  <c r="K98" i="7"/>
  <c r="J98" i="7"/>
  <c r="O98" i="7" s="1"/>
  <c r="E98" i="7"/>
  <c r="P97" i="7"/>
  <c r="O97" i="7"/>
  <c r="K97" i="7"/>
  <c r="J97" i="7"/>
  <c r="O96" i="7"/>
  <c r="K96" i="7"/>
  <c r="P96" i="7" s="1"/>
  <c r="J96" i="7"/>
  <c r="E96" i="7"/>
  <c r="E95" i="7"/>
  <c r="E94" i="7"/>
  <c r="P93" i="7"/>
  <c r="O93" i="7"/>
  <c r="K93" i="7"/>
  <c r="J93" i="7"/>
  <c r="E93" i="7"/>
  <c r="P92" i="7"/>
  <c r="O92" i="7"/>
  <c r="K92" i="7"/>
  <c r="J92" i="7"/>
  <c r="E92" i="7"/>
  <c r="P91" i="7"/>
  <c r="O91" i="7"/>
  <c r="K91" i="7"/>
  <c r="J91" i="7"/>
  <c r="E91" i="7"/>
  <c r="P90" i="7"/>
  <c r="O90" i="7"/>
  <c r="K90" i="7"/>
  <c r="J90" i="7"/>
  <c r="E90" i="7"/>
  <c r="P89" i="7"/>
  <c r="K89" i="7"/>
  <c r="P88" i="7"/>
  <c r="O88" i="7"/>
  <c r="K88" i="7"/>
  <c r="J88" i="7"/>
  <c r="E88" i="7"/>
  <c r="P87" i="7"/>
  <c r="O87" i="7"/>
  <c r="K87" i="7"/>
  <c r="J87" i="7"/>
  <c r="E87" i="7"/>
  <c r="O86" i="7"/>
  <c r="K86" i="7"/>
  <c r="P86" i="7" s="1"/>
  <c r="J86" i="7"/>
  <c r="E86" i="7"/>
  <c r="P85" i="7"/>
  <c r="O85" i="7"/>
  <c r="K85" i="7"/>
  <c r="J85" i="7"/>
  <c r="E85" i="7"/>
  <c r="K84" i="7"/>
  <c r="P84" i="7" s="1"/>
  <c r="E84" i="7"/>
  <c r="K83" i="7"/>
  <c r="P83" i="7" s="1"/>
  <c r="E83" i="7"/>
  <c r="K82" i="7"/>
  <c r="P82" i="7" s="1"/>
  <c r="P81" i="7"/>
  <c r="O81" i="7"/>
  <c r="K81" i="7"/>
  <c r="J81" i="7"/>
  <c r="E81" i="7"/>
  <c r="P80" i="7"/>
  <c r="O80" i="7"/>
  <c r="K80" i="7"/>
  <c r="J80" i="7"/>
  <c r="E80" i="7"/>
  <c r="P79" i="7"/>
  <c r="K79" i="7"/>
  <c r="E79" i="7"/>
  <c r="P78" i="7"/>
  <c r="O78" i="7"/>
  <c r="K78" i="7"/>
  <c r="J78" i="7"/>
  <c r="E78" i="7"/>
  <c r="E77" i="7"/>
  <c r="E76" i="7"/>
  <c r="K75" i="7"/>
  <c r="P75" i="7" s="1"/>
  <c r="E75" i="7"/>
  <c r="P74" i="7"/>
  <c r="O74" i="7"/>
  <c r="K74" i="7"/>
  <c r="J74" i="7"/>
  <c r="E74" i="7"/>
  <c r="P73" i="7"/>
  <c r="O73" i="7"/>
  <c r="K73" i="7"/>
  <c r="J73" i="7"/>
  <c r="E73" i="7"/>
  <c r="P72" i="7"/>
  <c r="O72" i="7"/>
  <c r="K72" i="7"/>
  <c r="J72" i="7"/>
  <c r="E72" i="7"/>
  <c r="P71" i="7"/>
  <c r="O71" i="7"/>
  <c r="K71" i="7"/>
  <c r="J71" i="7"/>
  <c r="E71" i="7"/>
  <c r="P70" i="7"/>
  <c r="O70" i="7"/>
  <c r="K70" i="7"/>
  <c r="J70" i="7"/>
  <c r="E70" i="7"/>
  <c r="O69" i="7"/>
  <c r="K69" i="7"/>
  <c r="P69" i="7" s="1"/>
  <c r="J69" i="7"/>
  <c r="E69" i="7"/>
  <c r="O68" i="7"/>
  <c r="K68" i="7"/>
  <c r="P68" i="7" s="1"/>
  <c r="J68" i="7"/>
  <c r="E68" i="7"/>
  <c r="P67" i="7"/>
  <c r="O67" i="7"/>
  <c r="K67" i="7"/>
  <c r="J67" i="7"/>
  <c r="E67" i="7"/>
  <c r="P66" i="7"/>
  <c r="O66" i="7"/>
  <c r="K66" i="7"/>
  <c r="J66" i="7"/>
  <c r="P65" i="7"/>
  <c r="O65" i="7"/>
  <c r="K65" i="7"/>
  <c r="J65" i="7"/>
  <c r="P64" i="7"/>
  <c r="O64" i="7"/>
  <c r="K64" i="7"/>
  <c r="J64" i="7"/>
  <c r="E64" i="7"/>
  <c r="P63" i="7"/>
  <c r="O63" i="7"/>
  <c r="K63" i="7"/>
  <c r="J63" i="7"/>
  <c r="E63" i="7"/>
  <c r="P62" i="7"/>
  <c r="O62" i="7"/>
  <c r="K62" i="7"/>
  <c r="J62" i="7"/>
  <c r="E62" i="7"/>
  <c r="K61" i="7"/>
  <c r="P61" i="7" s="1"/>
  <c r="E61" i="7"/>
  <c r="O60" i="7"/>
  <c r="K60" i="7"/>
  <c r="P60" i="7" s="1"/>
  <c r="J60" i="7"/>
  <c r="E60" i="7"/>
  <c r="O59" i="7"/>
  <c r="K59" i="7"/>
  <c r="P59" i="7" s="1"/>
  <c r="J59" i="7"/>
  <c r="E59" i="7"/>
  <c r="P58" i="7"/>
  <c r="O58" i="7"/>
  <c r="K58" i="7"/>
  <c r="J58" i="7"/>
  <c r="E58" i="7"/>
  <c r="E57" i="7"/>
  <c r="P56" i="7"/>
  <c r="O56" i="7"/>
  <c r="K56" i="7"/>
  <c r="J56" i="7"/>
  <c r="E56" i="7"/>
  <c r="K53" i="7"/>
  <c r="P53" i="7" s="1"/>
  <c r="E53" i="7"/>
  <c r="O52" i="7"/>
  <c r="K52" i="7"/>
  <c r="P52" i="7" s="1"/>
  <c r="J52" i="7"/>
  <c r="E52" i="7"/>
  <c r="O51" i="7"/>
  <c r="K51" i="7"/>
  <c r="P51" i="7" s="1"/>
  <c r="J51" i="7"/>
  <c r="E51" i="7"/>
  <c r="P50" i="7"/>
  <c r="O50" i="7"/>
  <c r="K50" i="7"/>
  <c r="J50" i="7"/>
  <c r="E50" i="7"/>
  <c r="P49" i="7"/>
  <c r="O49" i="7"/>
  <c r="K49" i="7"/>
  <c r="J49" i="7"/>
  <c r="E49" i="7"/>
  <c r="P48" i="7"/>
  <c r="O48" i="7"/>
  <c r="K48" i="7"/>
  <c r="J48" i="7"/>
  <c r="E48" i="7"/>
  <c r="P47" i="7"/>
  <c r="K47" i="7"/>
  <c r="P46" i="7"/>
  <c r="O46" i="7"/>
  <c r="K46" i="7"/>
  <c r="J46" i="7"/>
  <c r="E46" i="7"/>
  <c r="O45" i="7"/>
  <c r="K45" i="7"/>
  <c r="P45" i="7" s="1"/>
  <c r="J45" i="7"/>
  <c r="E45" i="7"/>
  <c r="O44" i="7"/>
  <c r="K44" i="7"/>
  <c r="P44" i="7" s="1"/>
  <c r="J44" i="7"/>
  <c r="E44" i="7"/>
  <c r="K43" i="7"/>
  <c r="P43" i="7" s="1"/>
  <c r="E43" i="7"/>
  <c r="P42" i="7"/>
  <c r="O42" i="7"/>
  <c r="K42" i="7"/>
  <c r="J42" i="7"/>
  <c r="E42" i="7"/>
  <c r="P41" i="7"/>
  <c r="O41" i="7"/>
  <c r="K41" i="7"/>
  <c r="J41" i="7"/>
  <c r="P40" i="7"/>
  <c r="K40" i="7"/>
  <c r="E40" i="7"/>
  <c r="P39" i="7"/>
  <c r="O39" i="7"/>
  <c r="K39" i="7"/>
  <c r="J39" i="7"/>
  <c r="E39" i="7"/>
  <c r="K38" i="7"/>
  <c r="P38" i="7" s="1"/>
  <c r="P37" i="7"/>
  <c r="O37" i="7"/>
  <c r="K37" i="7"/>
  <c r="J37" i="7"/>
  <c r="K36" i="7"/>
  <c r="P36" i="7" s="1"/>
  <c r="J36" i="7"/>
  <c r="O36" i="7" s="1"/>
  <c r="E36" i="7"/>
  <c r="O35" i="7"/>
  <c r="K35" i="7"/>
  <c r="P35" i="7" s="1"/>
  <c r="J35" i="7"/>
  <c r="P34" i="7"/>
  <c r="O34" i="7"/>
  <c r="K34" i="7"/>
  <c r="J34" i="7"/>
  <c r="E34" i="7"/>
  <c r="P33" i="7"/>
  <c r="O33" i="7"/>
  <c r="K33" i="7"/>
  <c r="J33" i="7"/>
  <c r="E33" i="7"/>
  <c r="P32" i="7"/>
  <c r="O32" i="7"/>
  <c r="K32" i="7"/>
  <c r="J32" i="7"/>
  <c r="E32" i="7"/>
  <c r="P31" i="7"/>
  <c r="O31" i="7"/>
  <c r="K31" i="7"/>
  <c r="J31" i="7"/>
  <c r="E31" i="7"/>
  <c r="P30" i="7"/>
  <c r="O30" i="7"/>
  <c r="K30" i="7"/>
  <c r="J30" i="7"/>
  <c r="K29" i="7"/>
  <c r="P29" i="7" s="1"/>
  <c r="E29" i="7"/>
  <c r="P28" i="7"/>
  <c r="O28" i="7"/>
  <c r="K28" i="7"/>
  <c r="J28" i="7"/>
  <c r="E28" i="7"/>
  <c r="O27" i="7"/>
  <c r="K27" i="7"/>
  <c r="P27" i="7" s="1"/>
  <c r="J27" i="7"/>
  <c r="E27" i="7"/>
  <c r="P26" i="7"/>
  <c r="O26" i="7"/>
  <c r="K26" i="7"/>
  <c r="J26" i="7"/>
  <c r="E26" i="7"/>
  <c r="P25" i="7"/>
  <c r="K25" i="7"/>
  <c r="E25" i="7"/>
  <c r="O24" i="7"/>
  <c r="K24" i="7"/>
  <c r="P24" i="7" s="1"/>
  <c r="J24" i="7"/>
  <c r="E24" i="7"/>
  <c r="P23" i="7"/>
  <c r="O23" i="7"/>
  <c r="K23" i="7"/>
  <c r="J23" i="7"/>
  <c r="E23" i="7"/>
  <c r="O22" i="7"/>
  <c r="K22" i="7"/>
  <c r="P22" i="7" s="1"/>
  <c r="J22" i="7"/>
  <c r="E22" i="7"/>
  <c r="O21" i="7"/>
  <c r="K21" i="7"/>
  <c r="P21" i="7" s="1"/>
  <c r="J21" i="7"/>
  <c r="E21" i="7"/>
  <c r="E20" i="7"/>
  <c r="E19" i="7"/>
  <c r="P18" i="7"/>
  <c r="O18" i="7"/>
  <c r="K18" i="7"/>
  <c r="J18" i="7"/>
  <c r="E18" i="7"/>
  <c r="P17" i="7"/>
  <c r="O17" i="7"/>
  <c r="K17" i="7"/>
  <c r="J17" i="7"/>
  <c r="E17" i="7"/>
  <c r="P16" i="7"/>
  <c r="O16" i="7"/>
  <c r="K16" i="7"/>
  <c r="J16" i="7"/>
  <c r="E16" i="7"/>
  <c r="J148" i="3"/>
  <c r="P147" i="3"/>
  <c r="O147" i="3"/>
  <c r="K147" i="3"/>
  <c r="J147" i="3"/>
  <c r="P146" i="3"/>
  <c r="O146" i="3"/>
  <c r="K146" i="3"/>
  <c r="J146" i="3"/>
  <c r="H146" i="3"/>
  <c r="E146" i="3"/>
  <c r="P145" i="3"/>
  <c r="O145" i="3"/>
  <c r="K145" i="3"/>
  <c r="J145" i="3"/>
  <c r="H145" i="3"/>
  <c r="E145" i="3"/>
  <c r="P144" i="3"/>
  <c r="O144" i="3"/>
  <c r="K144" i="3"/>
  <c r="J144" i="3"/>
  <c r="H144" i="3"/>
  <c r="E144" i="3"/>
  <c r="P143" i="3"/>
  <c r="O143" i="3"/>
  <c r="K143" i="3"/>
  <c r="J143" i="3"/>
  <c r="H143" i="3"/>
  <c r="E143" i="3"/>
  <c r="P142" i="3"/>
  <c r="O142" i="3"/>
  <c r="K142" i="3"/>
  <c r="J142" i="3"/>
  <c r="H142" i="3"/>
  <c r="E142" i="3"/>
  <c r="P141" i="3"/>
  <c r="O141" i="3"/>
  <c r="K141" i="3"/>
  <c r="J141" i="3"/>
  <c r="H141" i="3"/>
  <c r="E141" i="3"/>
  <c r="P140" i="3"/>
  <c r="O140" i="3"/>
  <c r="K140" i="3"/>
  <c r="J140" i="3"/>
  <c r="H140" i="3"/>
  <c r="E140" i="3"/>
  <c r="P139" i="3"/>
  <c r="O139" i="3"/>
  <c r="K139" i="3"/>
  <c r="J139" i="3"/>
  <c r="K138" i="3"/>
  <c r="H138" i="3"/>
  <c r="E138" i="3"/>
  <c r="P137" i="3"/>
  <c r="K137" i="3"/>
  <c r="P136" i="3"/>
  <c r="O136" i="3"/>
  <c r="K136" i="3"/>
  <c r="J136" i="3"/>
  <c r="H136" i="3"/>
  <c r="E136" i="3"/>
  <c r="P135" i="3"/>
  <c r="O135" i="3"/>
  <c r="K135" i="3"/>
  <c r="J135" i="3"/>
  <c r="H135" i="3"/>
  <c r="E135" i="3"/>
  <c r="K134" i="3"/>
  <c r="H134" i="3"/>
  <c r="E134" i="3"/>
  <c r="K133" i="3"/>
  <c r="J133" i="3"/>
  <c r="H133" i="3"/>
  <c r="E133" i="3"/>
  <c r="P132" i="3"/>
  <c r="O132" i="3"/>
  <c r="K132" i="3"/>
  <c r="J132" i="3"/>
  <c r="H132" i="3"/>
  <c r="E132" i="3"/>
  <c r="P131" i="3"/>
  <c r="O131" i="3"/>
  <c r="K131" i="3"/>
  <c r="J131" i="3"/>
  <c r="H131" i="3"/>
  <c r="E131" i="3"/>
  <c r="P130" i="3"/>
  <c r="O130" i="3"/>
  <c r="K130" i="3"/>
  <c r="J130" i="3"/>
  <c r="H130" i="3"/>
  <c r="E130" i="3"/>
  <c r="P129" i="3"/>
  <c r="K129" i="3"/>
  <c r="H129" i="3"/>
  <c r="E129" i="3"/>
  <c r="P128" i="3"/>
  <c r="O128" i="3"/>
  <c r="K128" i="3"/>
  <c r="J128" i="3"/>
  <c r="H128" i="3"/>
  <c r="E128" i="3"/>
  <c r="P127" i="3"/>
  <c r="O127" i="3"/>
  <c r="K127" i="3"/>
  <c r="J127" i="3"/>
  <c r="H127" i="3"/>
  <c r="E127" i="3"/>
  <c r="P126" i="3"/>
  <c r="O126" i="3"/>
  <c r="K126" i="3"/>
  <c r="J126" i="3"/>
  <c r="H126" i="3"/>
  <c r="E126" i="3"/>
  <c r="P125" i="3"/>
  <c r="O125" i="3"/>
  <c r="K125" i="3"/>
  <c r="J125" i="3"/>
  <c r="H125" i="3"/>
  <c r="E125" i="3"/>
  <c r="H124" i="3"/>
  <c r="E124" i="3"/>
  <c r="P123" i="3"/>
  <c r="O123" i="3"/>
  <c r="K123" i="3"/>
  <c r="J123" i="3"/>
  <c r="H123" i="3"/>
  <c r="E123" i="3"/>
  <c r="P122" i="3"/>
  <c r="O122" i="3"/>
  <c r="K122" i="3"/>
  <c r="J122" i="3"/>
  <c r="H122" i="3"/>
  <c r="E122" i="3"/>
  <c r="P121" i="3"/>
  <c r="O121" i="3"/>
  <c r="K121" i="3"/>
  <c r="J121" i="3"/>
  <c r="H121" i="3"/>
  <c r="E121" i="3"/>
  <c r="P120" i="3"/>
  <c r="O120" i="3"/>
  <c r="K120" i="3"/>
  <c r="J120" i="3"/>
  <c r="H120" i="3"/>
  <c r="E120" i="3"/>
  <c r="P119" i="3"/>
  <c r="K119" i="3"/>
  <c r="H119" i="3"/>
  <c r="E119" i="3"/>
  <c r="P118" i="3"/>
  <c r="O118" i="3"/>
  <c r="K118" i="3"/>
  <c r="J118" i="3"/>
  <c r="H118" i="3"/>
  <c r="E118" i="3"/>
  <c r="P117" i="3"/>
  <c r="O117" i="3"/>
  <c r="K117" i="3"/>
  <c r="J117" i="3"/>
  <c r="H117" i="3"/>
  <c r="E117" i="3"/>
  <c r="P116" i="3"/>
  <c r="K116" i="3"/>
  <c r="H116" i="3"/>
  <c r="E116" i="3"/>
  <c r="P115" i="3"/>
  <c r="K115" i="3"/>
  <c r="H115" i="3"/>
  <c r="E115" i="3"/>
  <c r="P114" i="3"/>
  <c r="O114" i="3"/>
  <c r="K114" i="3"/>
  <c r="J114" i="3"/>
  <c r="H114" i="3"/>
  <c r="E114" i="3"/>
  <c r="P113" i="3"/>
  <c r="K113" i="3"/>
  <c r="H113" i="3"/>
  <c r="E113" i="3"/>
  <c r="P112" i="3"/>
  <c r="O112" i="3"/>
  <c r="K112" i="3"/>
  <c r="J112" i="3"/>
  <c r="H112" i="3"/>
  <c r="E112" i="3"/>
  <c r="P111" i="3"/>
  <c r="O111" i="3"/>
  <c r="K111" i="3"/>
  <c r="J111" i="3"/>
  <c r="H111" i="3"/>
  <c r="E111" i="3"/>
  <c r="P110" i="3"/>
  <c r="O110" i="3"/>
  <c r="K110" i="3"/>
  <c r="J110" i="3"/>
  <c r="H109" i="3"/>
  <c r="E109" i="3"/>
  <c r="P108" i="3"/>
  <c r="O108" i="3"/>
  <c r="K108" i="3"/>
  <c r="J108" i="3"/>
  <c r="H108" i="3"/>
  <c r="E108" i="3"/>
  <c r="P107" i="3"/>
  <c r="O107" i="3"/>
  <c r="K107" i="3"/>
  <c r="J107" i="3"/>
  <c r="H107" i="3"/>
  <c r="E107" i="3"/>
  <c r="P106" i="3"/>
  <c r="O106" i="3"/>
  <c r="K106" i="3"/>
  <c r="J106" i="3"/>
  <c r="H106" i="3"/>
  <c r="E106" i="3"/>
  <c r="P105" i="3"/>
  <c r="O105" i="3"/>
  <c r="K105" i="3"/>
  <c r="J105" i="3"/>
  <c r="H105" i="3"/>
  <c r="E105" i="3"/>
  <c r="P104" i="3"/>
  <c r="O104" i="3"/>
  <c r="K104" i="3"/>
  <c r="J104" i="3"/>
  <c r="H104" i="3"/>
  <c r="E104" i="3"/>
  <c r="P103" i="3"/>
  <c r="O103" i="3"/>
  <c r="K103" i="3"/>
  <c r="J103" i="3"/>
  <c r="H103" i="3"/>
  <c r="E103" i="3"/>
  <c r="P102" i="3"/>
  <c r="O102" i="3"/>
  <c r="K102" i="3"/>
  <c r="J102" i="3"/>
  <c r="P101" i="3"/>
  <c r="O101" i="3"/>
  <c r="K101" i="3"/>
  <c r="J101" i="3"/>
  <c r="P100" i="3"/>
  <c r="O100" i="3"/>
  <c r="K100" i="3"/>
  <c r="J100" i="3"/>
  <c r="H100" i="3"/>
  <c r="F100" i="3"/>
  <c r="P99" i="3"/>
  <c r="O99" i="3"/>
  <c r="K99" i="3"/>
  <c r="J99" i="3"/>
  <c r="H99" i="3"/>
  <c r="E99" i="3"/>
  <c r="P98" i="3"/>
  <c r="O98" i="3"/>
  <c r="K98" i="3"/>
  <c r="J98" i="3"/>
  <c r="P97" i="3"/>
  <c r="O97" i="3"/>
  <c r="K97" i="3"/>
  <c r="J97" i="3"/>
  <c r="H97" i="3"/>
  <c r="E97" i="3"/>
  <c r="P96" i="3"/>
  <c r="K96" i="3"/>
  <c r="P95" i="3"/>
  <c r="O95" i="3"/>
  <c r="K95" i="3"/>
  <c r="J95" i="3"/>
  <c r="H95" i="3"/>
  <c r="E95" i="3"/>
  <c r="P94" i="3"/>
  <c r="O94" i="3"/>
  <c r="K94" i="3"/>
  <c r="J94" i="3"/>
  <c r="P93" i="3"/>
  <c r="O93" i="3"/>
  <c r="K93" i="3"/>
  <c r="J93" i="3"/>
  <c r="H93" i="3"/>
  <c r="E93" i="3"/>
  <c r="H92" i="3"/>
  <c r="E92" i="3"/>
  <c r="H91" i="3"/>
  <c r="E91" i="3"/>
  <c r="P90" i="3"/>
  <c r="O90" i="3"/>
  <c r="K90" i="3"/>
  <c r="J90" i="3"/>
  <c r="H90" i="3"/>
  <c r="E90" i="3"/>
  <c r="P89" i="3"/>
  <c r="O89" i="3"/>
  <c r="K89" i="3"/>
  <c r="J89" i="3"/>
  <c r="H89" i="3"/>
  <c r="E89" i="3"/>
  <c r="P88" i="3"/>
  <c r="O88" i="3"/>
  <c r="K88" i="3"/>
  <c r="J88" i="3"/>
  <c r="H88" i="3"/>
  <c r="E88" i="3"/>
  <c r="P87" i="3"/>
  <c r="O87" i="3"/>
  <c r="K87" i="3"/>
  <c r="J87" i="3"/>
  <c r="H87" i="3"/>
  <c r="E87" i="3"/>
  <c r="P86" i="3"/>
  <c r="K86" i="3"/>
  <c r="P85" i="3"/>
  <c r="O85" i="3"/>
  <c r="K85" i="3"/>
  <c r="J85" i="3"/>
  <c r="H85" i="3"/>
  <c r="E85" i="3"/>
  <c r="P84" i="3"/>
  <c r="O84" i="3"/>
  <c r="K84" i="3"/>
  <c r="J84" i="3"/>
  <c r="H84" i="3"/>
  <c r="E84" i="3"/>
  <c r="P83" i="3"/>
  <c r="O83" i="3"/>
  <c r="K83" i="3"/>
  <c r="J83" i="3"/>
  <c r="H83" i="3"/>
  <c r="E83" i="3"/>
  <c r="P82" i="3"/>
  <c r="O82" i="3"/>
  <c r="K82" i="3"/>
  <c r="J82" i="3"/>
  <c r="H82" i="3"/>
  <c r="E82" i="3"/>
  <c r="P81" i="3"/>
  <c r="K81" i="3"/>
  <c r="E81" i="3"/>
  <c r="P80" i="3"/>
  <c r="K80" i="3"/>
  <c r="H80" i="3"/>
  <c r="E80" i="3"/>
  <c r="P79" i="3"/>
  <c r="K79" i="3"/>
  <c r="H79" i="3"/>
  <c r="E79" i="3"/>
  <c r="P78" i="3"/>
  <c r="O78" i="3"/>
  <c r="K78" i="3"/>
  <c r="J78" i="3"/>
  <c r="H78" i="3"/>
  <c r="E78" i="3"/>
  <c r="P77" i="3"/>
  <c r="O77" i="3"/>
  <c r="K77" i="3"/>
  <c r="J77" i="3"/>
  <c r="H77" i="3"/>
  <c r="E77" i="3"/>
  <c r="P76" i="3"/>
  <c r="K76" i="3"/>
  <c r="E76" i="3"/>
  <c r="P75" i="3"/>
  <c r="O75" i="3"/>
  <c r="K75" i="3"/>
  <c r="J75" i="3"/>
  <c r="H75" i="3"/>
  <c r="E75" i="3"/>
  <c r="H74" i="3"/>
  <c r="E74" i="3"/>
  <c r="P73" i="3"/>
  <c r="K73" i="3"/>
  <c r="E73" i="3"/>
  <c r="P72" i="3"/>
  <c r="O72" i="3"/>
  <c r="K72" i="3"/>
  <c r="J72" i="3"/>
  <c r="H72" i="3"/>
  <c r="E72" i="3"/>
  <c r="P71" i="3"/>
  <c r="O71" i="3"/>
  <c r="K71" i="3"/>
  <c r="J71" i="3"/>
  <c r="H71" i="3"/>
  <c r="E71" i="3"/>
  <c r="P70" i="3"/>
  <c r="O70" i="3"/>
  <c r="K70" i="3"/>
  <c r="J70" i="3"/>
  <c r="H70" i="3"/>
  <c r="E70" i="3"/>
  <c r="P69" i="3"/>
  <c r="O69" i="3"/>
  <c r="K69" i="3"/>
  <c r="J69" i="3"/>
  <c r="H69" i="3"/>
  <c r="E69" i="3"/>
  <c r="P68" i="3"/>
  <c r="O68" i="3"/>
  <c r="K68" i="3"/>
  <c r="J68" i="3"/>
  <c r="H68" i="3"/>
  <c r="E68" i="3"/>
  <c r="P67" i="3"/>
  <c r="O67" i="3"/>
  <c r="K67" i="3"/>
  <c r="J67" i="3"/>
  <c r="H67" i="3"/>
  <c r="E67" i="3"/>
  <c r="P66" i="3"/>
  <c r="O66" i="3"/>
  <c r="K66" i="3"/>
  <c r="J66" i="3"/>
  <c r="H66" i="3"/>
  <c r="E66" i="3"/>
  <c r="P65" i="3"/>
  <c r="O65" i="3"/>
  <c r="K65" i="3"/>
  <c r="J65" i="3"/>
  <c r="H65" i="3"/>
  <c r="E65" i="3"/>
  <c r="P64" i="3"/>
  <c r="O64" i="3"/>
  <c r="K64" i="3"/>
  <c r="J64" i="3"/>
  <c r="H64" i="3"/>
  <c r="E64" i="3"/>
  <c r="P63" i="3"/>
  <c r="O63" i="3"/>
  <c r="K63" i="3"/>
  <c r="J63" i="3"/>
  <c r="H63" i="3"/>
  <c r="E63" i="3"/>
  <c r="P62" i="3"/>
  <c r="O62" i="3"/>
  <c r="K62" i="3"/>
  <c r="J62" i="3"/>
  <c r="H62" i="3"/>
  <c r="E62" i="3"/>
  <c r="P61" i="3"/>
  <c r="O61" i="3"/>
  <c r="K61" i="3"/>
  <c r="J61" i="3"/>
  <c r="H61" i="3"/>
  <c r="E61" i="3"/>
  <c r="P60" i="3"/>
  <c r="O60" i="3"/>
  <c r="K60" i="3"/>
  <c r="J60" i="3"/>
  <c r="H60" i="3"/>
  <c r="E60" i="3"/>
  <c r="P59" i="3"/>
  <c r="K59" i="3"/>
  <c r="H59" i="3"/>
  <c r="E59" i="3"/>
  <c r="P58" i="3"/>
  <c r="O58" i="3"/>
  <c r="K58" i="3"/>
  <c r="J58" i="3"/>
  <c r="H58" i="3"/>
  <c r="E58" i="3"/>
  <c r="P57" i="3"/>
  <c r="O57" i="3"/>
  <c r="K57" i="3"/>
  <c r="J57" i="3"/>
  <c r="H57" i="3"/>
  <c r="E57" i="3"/>
  <c r="P56" i="3"/>
  <c r="O56" i="3"/>
  <c r="K56" i="3"/>
  <c r="J56" i="3"/>
  <c r="H56" i="3"/>
  <c r="E56" i="3"/>
  <c r="H55" i="3"/>
  <c r="E55" i="3"/>
  <c r="P54" i="3"/>
  <c r="O54" i="3"/>
  <c r="K54" i="3"/>
  <c r="J54" i="3"/>
  <c r="H54" i="3"/>
  <c r="E54" i="3"/>
  <c r="P53" i="3"/>
  <c r="K53" i="3"/>
  <c r="H53" i="3"/>
  <c r="E53" i="3"/>
  <c r="P52" i="3"/>
  <c r="O52" i="3"/>
  <c r="K52" i="3"/>
  <c r="J52" i="3"/>
  <c r="H52" i="3"/>
  <c r="E52" i="3"/>
  <c r="P51" i="3"/>
  <c r="O51" i="3"/>
  <c r="K51" i="3"/>
  <c r="J51" i="3"/>
  <c r="H51" i="3"/>
  <c r="E51" i="3"/>
  <c r="P50" i="3"/>
  <c r="O50" i="3"/>
  <c r="K50" i="3"/>
  <c r="J50" i="3"/>
  <c r="H50" i="3"/>
  <c r="E50" i="3"/>
  <c r="P49" i="3"/>
  <c r="O49" i="3"/>
  <c r="K49" i="3"/>
  <c r="J49" i="3"/>
  <c r="H49" i="3"/>
  <c r="E49" i="3"/>
  <c r="P48" i="3"/>
  <c r="O48" i="3"/>
  <c r="K48" i="3"/>
  <c r="J48" i="3"/>
  <c r="H48" i="3"/>
  <c r="E48" i="3"/>
  <c r="P47" i="3"/>
  <c r="K47" i="3"/>
  <c r="H47" i="3"/>
  <c r="E47" i="3"/>
  <c r="P46" i="3"/>
  <c r="O46" i="3"/>
  <c r="K46" i="3"/>
  <c r="J46" i="3"/>
  <c r="H46" i="3"/>
  <c r="E46" i="3"/>
  <c r="P45" i="3"/>
  <c r="O45" i="3"/>
  <c r="K45" i="3"/>
  <c r="J45" i="3"/>
  <c r="H45" i="3"/>
  <c r="E45" i="3"/>
  <c r="P44" i="3"/>
  <c r="O44" i="3"/>
  <c r="K44" i="3"/>
  <c r="J44" i="3"/>
  <c r="H44" i="3"/>
  <c r="E44" i="3"/>
  <c r="P43" i="3"/>
  <c r="K43" i="3"/>
  <c r="H43" i="3"/>
  <c r="E43" i="3"/>
  <c r="P42" i="3"/>
  <c r="O42" i="3"/>
  <c r="K42" i="3"/>
  <c r="J42" i="3"/>
  <c r="H42" i="3"/>
  <c r="E42" i="3"/>
  <c r="P41" i="3"/>
  <c r="O41" i="3"/>
  <c r="K41" i="3"/>
  <c r="J41" i="3"/>
  <c r="H41" i="3"/>
  <c r="E41" i="3"/>
  <c r="P40" i="3"/>
  <c r="K40" i="3"/>
  <c r="H40" i="3"/>
  <c r="E40" i="3"/>
  <c r="P39" i="3"/>
  <c r="O39" i="3"/>
  <c r="K39" i="3"/>
  <c r="J39" i="3"/>
  <c r="H39" i="3"/>
  <c r="E39" i="3"/>
  <c r="P38" i="3"/>
  <c r="K38" i="3"/>
  <c r="H38" i="3"/>
  <c r="E38" i="3"/>
  <c r="P37" i="3"/>
  <c r="O37" i="3"/>
  <c r="K37" i="3"/>
  <c r="J37" i="3"/>
  <c r="H37" i="3"/>
  <c r="E37" i="3"/>
  <c r="P36" i="3"/>
  <c r="O36" i="3"/>
  <c r="K36" i="3"/>
  <c r="J36" i="3"/>
  <c r="H36" i="3"/>
  <c r="E36" i="3"/>
  <c r="P35" i="3"/>
  <c r="O35" i="3"/>
  <c r="K35" i="3"/>
  <c r="J35" i="3"/>
  <c r="H35" i="3"/>
  <c r="E35" i="3"/>
  <c r="P34" i="3"/>
  <c r="O34" i="3"/>
  <c r="K34" i="3"/>
  <c r="J34" i="3"/>
  <c r="H34" i="3"/>
  <c r="E34" i="3"/>
  <c r="P33" i="3"/>
  <c r="O33" i="3"/>
  <c r="K33" i="3"/>
  <c r="J33" i="3"/>
  <c r="H33" i="3"/>
  <c r="E33" i="3"/>
  <c r="P32" i="3"/>
  <c r="O32" i="3"/>
  <c r="K32" i="3"/>
  <c r="J32" i="3"/>
  <c r="H32" i="3"/>
  <c r="E32" i="3"/>
  <c r="P31" i="3"/>
  <c r="O31" i="3"/>
  <c r="K31" i="3"/>
  <c r="J31" i="3"/>
  <c r="H31" i="3"/>
  <c r="E31" i="3"/>
  <c r="P30" i="3"/>
  <c r="O30" i="3"/>
  <c r="K30" i="3"/>
  <c r="J30" i="3"/>
  <c r="H30" i="3"/>
  <c r="E30" i="3"/>
  <c r="P29" i="3"/>
  <c r="K29" i="3"/>
  <c r="H29" i="3"/>
  <c r="E29" i="3"/>
  <c r="P28" i="3"/>
  <c r="O28" i="3"/>
  <c r="K28" i="3"/>
  <c r="J28" i="3"/>
  <c r="H28" i="3"/>
  <c r="E28" i="3"/>
  <c r="P27" i="3"/>
  <c r="O27" i="3"/>
  <c r="K27" i="3"/>
  <c r="J27" i="3"/>
  <c r="H27" i="3"/>
  <c r="E27" i="3"/>
  <c r="P26" i="3"/>
  <c r="O26" i="3"/>
  <c r="K26" i="3"/>
  <c r="J26" i="3"/>
  <c r="H26" i="3"/>
  <c r="E26" i="3"/>
  <c r="P25" i="3"/>
  <c r="K25" i="3"/>
  <c r="H25" i="3"/>
  <c r="E25" i="3"/>
  <c r="P24" i="3"/>
  <c r="O24" i="3"/>
  <c r="K24" i="3"/>
  <c r="J24" i="3"/>
  <c r="H24" i="3"/>
  <c r="E24" i="3"/>
  <c r="P23" i="3"/>
  <c r="O23" i="3"/>
  <c r="K23" i="3"/>
  <c r="J23" i="3"/>
  <c r="H23" i="3"/>
  <c r="E23" i="3"/>
  <c r="P22" i="3"/>
  <c r="O22" i="3"/>
  <c r="K22" i="3"/>
  <c r="J22" i="3"/>
  <c r="H22" i="3"/>
  <c r="E22" i="3"/>
  <c r="P21" i="3"/>
  <c r="O21" i="3"/>
  <c r="K21" i="3"/>
  <c r="J21" i="3"/>
  <c r="H21" i="3"/>
  <c r="E21" i="3"/>
  <c r="H20" i="3"/>
  <c r="E20" i="3"/>
  <c r="H19" i="3"/>
  <c r="E19" i="3"/>
  <c r="P18" i="3"/>
  <c r="O18" i="3"/>
  <c r="K18" i="3"/>
  <c r="J18" i="3"/>
  <c r="H18" i="3"/>
  <c r="E18" i="3"/>
  <c r="P17" i="3"/>
  <c r="O17" i="3"/>
  <c r="K17" i="3"/>
  <c r="J17" i="3"/>
  <c r="H17" i="3"/>
  <c r="E17" i="3"/>
  <c r="P16" i="3"/>
  <c r="O16" i="3"/>
  <c r="K16" i="3"/>
  <c r="J16" i="3"/>
  <c r="H16" i="3"/>
  <c r="E16" i="3"/>
  <c r="J147" i="2"/>
  <c r="P146" i="2"/>
  <c r="O146" i="2"/>
  <c r="K146" i="2"/>
  <c r="J146" i="2"/>
  <c r="P145" i="2"/>
  <c r="O145" i="2"/>
  <c r="K145" i="2"/>
  <c r="J145" i="2"/>
  <c r="P144" i="2"/>
  <c r="O144" i="2"/>
  <c r="K144" i="2"/>
  <c r="J144" i="2"/>
  <c r="P143" i="2"/>
  <c r="O143" i="2"/>
  <c r="K143" i="2"/>
  <c r="J143" i="2"/>
  <c r="P142" i="2"/>
  <c r="O142" i="2"/>
  <c r="K142" i="2"/>
  <c r="J142" i="2"/>
  <c r="H142" i="2"/>
  <c r="E142" i="2"/>
  <c r="P141" i="2"/>
  <c r="O141" i="2"/>
  <c r="K141" i="2"/>
  <c r="J141" i="2"/>
  <c r="H141" i="2"/>
  <c r="E141" i="2"/>
  <c r="P140" i="2"/>
  <c r="O140" i="2"/>
  <c r="K140" i="2"/>
  <c r="J140" i="2"/>
  <c r="H140" i="2"/>
  <c r="E140" i="2"/>
  <c r="P139" i="2"/>
  <c r="O139" i="2"/>
  <c r="K139" i="2"/>
  <c r="J139" i="2"/>
  <c r="P138" i="2"/>
  <c r="O138" i="2"/>
  <c r="K138" i="2"/>
  <c r="J138" i="2"/>
  <c r="P137" i="2"/>
  <c r="K137" i="2"/>
  <c r="H137" i="2"/>
  <c r="F137" i="2"/>
  <c r="P136" i="2"/>
  <c r="O136" i="2"/>
  <c r="K136" i="2"/>
  <c r="J136" i="2"/>
  <c r="H136" i="2"/>
  <c r="E136" i="2"/>
  <c r="P135" i="2"/>
  <c r="O135" i="2"/>
  <c r="K135" i="2"/>
  <c r="J135" i="2"/>
  <c r="K134" i="2"/>
  <c r="H134" i="2"/>
  <c r="E134" i="2"/>
  <c r="K133" i="2"/>
  <c r="J133" i="2"/>
  <c r="H133" i="2"/>
  <c r="E133" i="2"/>
  <c r="P132" i="2"/>
  <c r="O132" i="2"/>
  <c r="K132" i="2"/>
  <c r="J132" i="2"/>
  <c r="H132" i="2"/>
  <c r="E132" i="2"/>
  <c r="P131" i="2"/>
  <c r="O131" i="2"/>
  <c r="K131" i="2"/>
  <c r="J131" i="2"/>
  <c r="H131" i="2"/>
  <c r="E131" i="2"/>
  <c r="P130" i="2"/>
  <c r="O130" i="2"/>
  <c r="K130" i="2"/>
  <c r="J130" i="2"/>
  <c r="P129" i="2"/>
  <c r="K129" i="2"/>
  <c r="H129" i="2"/>
  <c r="E129" i="2"/>
  <c r="P128" i="2"/>
  <c r="O128" i="2"/>
  <c r="K128" i="2"/>
  <c r="J128" i="2"/>
  <c r="H128" i="2"/>
  <c r="E128" i="2"/>
  <c r="P127" i="2"/>
  <c r="O127" i="2"/>
  <c r="K127" i="2"/>
  <c r="J127" i="2"/>
  <c r="H127" i="2"/>
  <c r="E127" i="2"/>
  <c r="P126" i="2"/>
  <c r="O126" i="2"/>
  <c r="K126" i="2"/>
  <c r="J126" i="2"/>
  <c r="H126" i="2"/>
  <c r="E126" i="2"/>
  <c r="P125" i="2"/>
  <c r="O125" i="2"/>
  <c r="K125" i="2"/>
  <c r="J125" i="2"/>
  <c r="H125" i="2"/>
  <c r="E125" i="2"/>
  <c r="H124" i="2"/>
  <c r="E124" i="2"/>
  <c r="P123" i="2"/>
  <c r="O123" i="2"/>
  <c r="K123" i="2"/>
  <c r="J123" i="2"/>
  <c r="H123" i="2"/>
  <c r="E123" i="2"/>
  <c r="P122" i="2"/>
  <c r="O122" i="2"/>
  <c r="K122" i="2"/>
  <c r="J122" i="2"/>
  <c r="H122" i="2"/>
  <c r="E122" i="2"/>
  <c r="P121" i="2"/>
  <c r="O121" i="2"/>
  <c r="K121" i="2"/>
  <c r="J121" i="2"/>
  <c r="H121" i="2"/>
  <c r="E121" i="2"/>
  <c r="P120" i="2"/>
  <c r="O120" i="2"/>
  <c r="K120" i="2"/>
  <c r="J120" i="2"/>
  <c r="H120" i="2"/>
  <c r="E120" i="2"/>
  <c r="P119" i="2"/>
  <c r="K119" i="2"/>
  <c r="H119" i="2"/>
  <c r="E119" i="2"/>
  <c r="P118" i="2"/>
  <c r="O118" i="2"/>
  <c r="K118" i="2"/>
  <c r="J118" i="2"/>
  <c r="H118" i="2"/>
  <c r="E118" i="2"/>
  <c r="P117" i="2"/>
  <c r="O117" i="2"/>
  <c r="K117" i="2"/>
  <c r="J117" i="2"/>
  <c r="H117" i="2"/>
  <c r="E117" i="2"/>
  <c r="P116" i="2"/>
  <c r="K116" i="2"/>
  <c r="H116" i="2"/>
  <c r="E116" i="2"/>
  <c r="P115" i="2"/>
  <c r="K115" i="2"/>
  <c r="H115" i="2"/>
  <c r="E115" i="2"/>
  <c r="P114" i="2"/>
  <c r="O114" i="2"/>
  <c r="K114" i="2"/>
  <c r="J114" i="2"/>
  <c r="H114" i="2"/>
  <c r="E114" i="2"/>
  <c r="P113" i="2"/>
  <c r="K113" i="2"/>
  <c r="H113" i="2"/>
  <c r="E113" i="2"/>
  <c r="P112" i="2"/>
  <c r="O112" i="2"/>
  <c r="K112" i="2"/>
  <c r="J112" i="2"/>
  <c r="P111" i="2"/>
  <c r="O111" i="2"/>
  <c r="K111" i="2"/>
  <c r="J111" i="2"/>
  <c r="H111" i="2"/>
  <c r="E111" i="2"/>
  <c r="P110" i="2"/>
  <c r="O110" i="2"/>
  <c r="K110" i="2"/>
  <c r="J110" i="2"/>
  <c r="P108" i="2"/>
  <c r="O108" i="2"/>
  <c r="K108" i="2"/>
  <c r="J108" i="2"/>
  <c r="H108" i="2"/>
  <c r="E108" i="2"/>
  <c r="P107" i="2"/>
  <c r="O107" i="2"/>
  <c r="K107" i="2"/>
  <c r="J107" i="2"/>
  <c r="P106" i="2"/>
  <c r="O106" i="2"/>
  <c r="K106" i="2"/>
  <c r="J106" i="2"/>
  <c r="H106" i="2"/>
  <c r="E106" i="2"/>
  <c r="P105" i="2"/>
  <c r="O105" i="2"/>
  <c r="K105" i="2"/>
  <c r="J105" i="2"/>
  <c r="P104" i="2"/>
  <c r="O104" i="2"/>
  <c r="K104" i="2"/>
  <c r="J104" i="2"/>
  <c r="H104" i="2"/>
  <c r="E104" i="2"/>
  <c r="P103" i="2"/>
  <c r="O103" i="2"/>
  <c r="K103" i="2"/>
  <c r="J103" i="2"/>
  <c r="H103" i="2"/>
  <c r="E103" i="2"/>
  <c r="P102" i="2"/>
  <c r="O102" i="2"/>
  <c r="K102" i="2"/>
  <c r="J102" i="2"/>
  <c r="P101" i="2"/>
  <c r="O101" i="2"/>
  <c r="K101" i="2"/>
  <c r="J101" i="2"/>
  <c r="P100" i="2"/>
  <c r="O100" i="2"/>
  <c r="K100" i="2"/>
  <c r="J100" i="2"/>
  <c r="P99" i="2"/>
  <c r="O99" i="2"/>
  <c r="K99" i="2"/>
  <c r="J99" i="2"/>
  <c r="H99" i="2"/>
  <c r="E99" i="2"/>
  <c r="P98" i="2"/>
  <c r="O98" i="2"/>
  <c r="K98" i="2"/>
  <c r="J98" i="2"/>
  <c r="P97" i="2"/>
  <c r="O97" i="2"/>
  <c r="K97" i="2"/>
  <c r="J97" i="2"/>
  <c r="H97" i="2"/>
  <c r="E97" i="2"/>
  <c r="P96" i="2"/>
  <c r="K96" i="2"/>
  <c r="P95" i="2"/>
  <c r="O95" i="2"/>
  <c r="K95" i="2"/>
  <c r="J95" i="2"/>
  <c r="H95" i="2"/>
  <c r="E95" i="2"/>
  <c r="P94" i="2"/>
  <c r="O94" i="2"/>
  <c r="K94" i="2"/>
  <c r="J94" i="2"/>
  <c r="P93" i="2"/>
  <c r="O93" i="2"/>
  <c r="K93" i="2"/>
  <c r="J93" i="2"/>
  <c r="H93" i="2"/>
  <c r="E93" i="2"/>
  <c r="H92" i="2"/>
  <c r="E92" i="2"/>
  <c r="H91" i="2"/>
  <c r="E91" i="2"/>
  <c r="P90" i="2"/>
  <c r="O90" i="2"/>
  <c r="K90" i="2"/>
  <c r="J90" i="2"/>
  <c r="H90" i="2"/>
  <c r="E90" i="2"/>
  <c r="P89" i="2"/>
  <c r="O89" i="2"/>
  <c r="K89" i="2"/>
  <c r="J89" i="2"/>
  <c r="H89" i="2"/>
  <c r="E89" i="2"/>
  <c r="P88" i="2"/>
  <c r="O88" i="2"/>
  <c r="K88" i="2"/>
  <c r="J88" i="2"/>
  <c r="H88" i="2"/>
  <c r="E88" i="2"/>
  <c r="P87" i="2"/>
  <c r="O87" i="2"/>
  <c r="K87" i="2"/>
  <c r="J87" i="2"/>
  <c r="H87" i="2"/>
  <c r="E87" i="2"/>
  <c r="P86" i="2"/>
  <c r="K86" i="2"/>
  <c r="P85" i="2"/>
  <c r="O85" i="2"/>
  <c r="K85" i="2"/>
  <c r="J85" i="2"/>
  <c r="H85" i="2"/>
  <c r="E85" i="2"/>
  <c r="P84" i="2"/>
  <c r="O84" i="2"/>
  <c r="K84" i="2"/>
  <c r="J84" i="2"/>
  <c r="H84" i="2"/>
  <c r="E84" i="2"/>
  <c r="P83" i="2"/>
  <c r="O83" i="2"/>
  <c r="K83" i="2"/>
  <c r="J83" i="2"/>
  <c r="H83" i="2"/>
  <c r="E83" i="2"/>
  <c r="P82" i="2"/>
  <c r="O82" i="2"/>
  <c r="K82" i="2"/>
  <c r="J82" i="2"/>
  <c r="H82" i="2"/>
  <c r="E82" i="2"/>
  <c r="P81" i="2"/>
  <c r="K81" i="2"/>
  <c r="E81" i="2"/>
  <c r="P80" i="2"/>
  <c r="K80" i="2"/>
  <c r="H80" i="2"/>
  <c r="E80" i="2"/>
  <c r="P79" i="2"/>
  <c r="K79" i="2"/>
  <c r="H79" i="2"/>
  <c r="E79" i="2"/>
  <c r="P78" i="2"/>
  <c r="O78" i="2"/>
  <c r="K78" i="2"/>
  <c r="J78" i="2"/>
  <c r="P77" i="2"/>
  <c r="O77" i="2"/>
  <c r="K77" i="2"/>
  <c r="J77" i="2"/>
  <c r="H77" i="2"/>
  <c r="E77" i="2"/>
  <c r="P76" i="2"/>
  <c r="K76" i="2"/>
  <c r="E76" i="2"/>
  <c r="P75" i="2"/>
  <c r="O75" i="2"/>
  <c r="K75" i="2"/>
  <c r="J75" i="2"/>
  <c r="H75" i="2"/>
  <c r="E75" i="2"/>
  <c r="H74" i="2"/>
  <c r="E74" i="2"/>
  <c r="P73" i="2"/>
  <c r="K73" i="2"/>
  <c r="E73" i="2"/>
  <c r="P72" i="2"/>
  <c r="O72" i="2"/>
  <c r="K72" i="2"/>
  <c r="J72" i="2"/>
  <c r="H72" i="2"/>
  <c r="E72" i="2"/>
  <c r="P71" i="2"/>
  <c r="O71" i="2"/>
  <c r="K71" i="2"/>
  <c r="J71" i="2"/>
  <c r="H71" i="2"/>
  <c r="E71" i="2"/>
  <c r="P70" i="2"/>
  <c r="O70" i="2"/>
  <c r="K70" i="2"/>
  <c r="J70" i="2"/>
  <c r="H70" i="2"/>
  <c r="E70" i="2"/>
  <c r="P69" i="2"/>
  <c r="O69" i="2"/>
  <c r="K69" i="2"/>
  <c r="J69" i="2"/>
  <c r="H69" i="2"/>
  <c r="E69" i="2"/>
  <c r="P68" i="2"/>
  <c r="O68" i="2"/>
  <c r="K68" i="2"/>
  <c r="J68" i="2"/>
  <c r="H68" i="2"/>
  <c r="E68" i="2"/>
  <c r="P67" i="2"/>
  <c r="O67" i="2"/>
  <c r="K67" i="2"/>
  <c r="J67" i="2"/>
  <c r="H67" i="2"/>
  <c r="E67" i="2"/>
  <c r="P66" i="2"/>
  <c r="O66" i="2"/>
  <c r="K66" i="2"/>
  <c r="J66" i="2"/>
  <c r="H66" i="2"/>
  <c r="E66" i="2"/>
  <c r="P65" i="2"/>
  <c r="O65" i="2"/>
  <c r="K65" i="2"/>
  <c r="J65" i="2"/>
  <c r="H65" i="2"/>
  <c r="E65" i="2"/>
  <c r="P64" i="2"/>
  <c r="O64" i="2"/>
  <c r="K64" i="2"/>
  <c r="J64" i="2"/>
  <c r="H64" i="2"/>
  <c r="E64" i="2"/>
  <c r="P63" i="2"/>
  <c r="O63" i="2"/>
  <c r="K63" i="2"/>
  <c r="J63" i="2"/>
  <c r="H63" i="2"/>
  <c r="E63" i="2"/>
  <c r="P62" i="2"/>
  <c r="O62" i="2"/>
  <c r="K62" i="2"/>
  <c r="J62" i="2"/>
  <c r="H62" i="2"/>
  <c r="E62" i="2"/>
  <c r="P61" i="2"/>
  <c r="O61" i="2"/>
  <c r="K61" i="2"/>
  <c r="J61" i="2"/>
  <c r="H61" i="2"/>
  <c r="E61" i="2"/>
  <c r="P60" i="2"/>
  <c r="O60" i="2"/>
  <c r="K60" i="2"/>
  <c r="J60" i="2"/>
  <c r="H60" i="2"/>
  <c r="E60" i="2"/>
  <c r="P59" i="2"/>
  <c r="K59" i="2"/>
  <c r="H59" i="2"/>
  <c r="E59" i="2"/>
  <c r="P58" i="2"/>
  <c r="O58" i="2"/>
  <c r="K58" i="2"/>
  <c r="J58" i="2"/>
  <c r="H58" i="2"/>
  <c r="E58" i="2"/>
  <c r="P57" i="2"/>
  <c r="O57" i="2"/>
  <c r="K57" i="2"/>
  <c r="J57" i="2"/>
  <c r="H57" i="2"/>
  <c r="E57" i="2"/>
  <c r="P56" i="2"/>
  <c r="O56" i="2"/>
  <c r="K56" i="2"/>
  <c r="J56" i="2"/>
  <c r="H56" i="2"/>
  <c r="E56" i="2"/>
  <c r="H55" i="2"/>
  <c r="E55" i="2"/>
  <c r="P54" i="2"/>
  <c r="O54" i="2"/>
  <c r="K54" i="2"/>
  <c r="J54" i="2"/>
  <c r="H54" i="2"/>
  <c r="E54" i="2"/>
  <c r="P53" i="2"/>
  <c r="K53" i="2"/>
  <c r="H53" i="2"/>
  <c r="E53" i="2"/>
  <c r="P52" i="2"/>
  <c r="O52" i="2"/>
  <c r="K52" i="2"/>
  <c r="J52" i="2"/>
  <c r="H52" i="2"/>
  <c r="E52" i="2"/>
  <c r="P51" i="2"/>
  <c r="O51" i="2"/>
  <c r="K51" i="2"/>
  <c r="J51" i="2"/>
  <c r="H51" i="2"/>
  <c r="E51" i="2"/>
  <c r="P50" i="2"/>
  <c r="O50" i="2"/>
  <c r="K50" i="2"/>
  <c r="J50" i="2"/>
  <c r="H50" i="2"/>
  <c r="E50" i="2"/>
  <c r="P49" i="2"/>
  <c r="O49" i="2"/>
  <c r="K49" i="2"/>
  <c r="J49" i="2"/>
  <c r="H49" i="2"/>
  <c r="E49" i="2"/>
  <c r="P48" i="2"/>
  <c r="O48" i="2"/>
  <c r="K48" i="2"/>
  <c r="J48" i="2"/>
  <c r="H48" i="2"/>
  <c r="E48" i="2"/>
  <c r="P47" i="2"/>
  <c r="K47" i="2"/>
  <c r="E47" i="2"/>
  <c r="P46" i="2"/>
  <c r="O46" i="2"/>
  <c r="K46" i="2"/>
  <c r="J46" i="2"/>
  <c r="H46" i="2"/>
  <c r="E46" i="2"/>
  <c r="P45" i="2"/>
  <c r="O45" i="2"/>
  <c r="K45" i="2"/>
  <c r="J45" i="2"/>
  <c r="H45" i="2"/>
  <c r="E45" i="2"/>
  <c r="P44" i="2"/>
  <c r="O44" i="2"/>
  <c r="K44" i="2"/>
  <c r="J44" i="2"/>
  <c r="H44" i="2"/>
  <c r="E44" i="2"/>
  <c r="P43" i="2"/>
  <c r="K43" i="2"/>
  <c r="H43" i="2"/>
  <c r="E43" i="2"/>
  <c r="P42" i="2"/>
  <c r="O42" i="2"/>
  <c r="K42" i="2"/>
  <c r="J42" i="2"/>
  <c r="H42" i="2"/>
  <c r="E42" i="2"/>
  <c r="P41" i="2"/>
  <c r="O41" i="2"/>
  <c r="K41" i="2"/>
  <c r="J41" i="2"/>
  <c r="H41" i="2"/>
  <c r="E41" i="2"/>
  <c r="P40" i="2"/>
  <c r="K40" i="2"/>
  <c r="H40" i="2"/>
  <c r="E40" i="2"/>
  <c r="P39" i="2"/>
  <c r="O39" i="2"/>
  <c r="K39" i="2"/>
  <c r="J39" i="2"/>
  <c r="H39" i="2"/>
  <c r="E39" i="2"/>
  <c r="P38" i="2"/>
  <c r="K38" i="2"/>
  <c r="H38" i="2"/>
  <c r="E38" i="2"/>
  <c r="P37" i="2"/>
  <c r="O37" i="2"/>
  <c r="K37" i="2"/>
  <c r="J37" i="2"/>
  <c r="H37" i="2"/>
  <c r="E37" i="2"/>
  <c r="P36" i="2"/>
  <c r="O36" i="2"/>
  <c r="K36" i="2"/>
  <c r="J36" i="2"/>
  <c r="H36" i="2"/>
  <c r="E36" i="2"/>
  <c r="P35" i="2"/>
  <c r="O35" i="2"/>
  <c r="K35" i="2"/>
  <c r="J35" i="2"/>
  <c r="H35" i="2"/>
  <c r="E35" i="2"/>
  <c r="P34" i="2"/>
  <c r="O34" i="2"/>
  <c r="K34" i="2"/>
  <c r="J34" i="2"/>
  <c r="H34" i="2"/>
  <c r="E34" i="2"/>
  <c r="P33" i="2"/>
  <c r="O33" i="2"/>
  <c r="K33" i="2"/>
  <c r="J33" i="2"/>
  <c r="H33" i="2"/>
  <c r="E33" i="2"/>
  <c r="P32" i="2"/>
  <c r="O32" i="2"/>
  <c r="K32" i="2"/>
  <c r="J32" i="2"/>
  <c r="H32" i="2"/>
  <c r="E32" i="2"/>
  <c r="P31" i="2"/>
  <c r="O31" i="2"/>
  <c r="K31" i="2"/>
  <c r="J31" i="2"/>
  <c r="H31" i="2"/>
  <c r="E31" i="2"/>
  <c r="P30" i="2"/>
  <c r="O30" i="2"/>
  <c r="K30" i="2"/>
  <c r="J30" i="2"/>
  <c r="H30" i="2"/>
  <c r="E30" i="2"/>
  <c r="P29" i="2"/>
  <c r="K29" i="2"/>
  <c r="H29" i="2"/>
  <c r="E29" i="2"/>
  <c r="P28" i="2"/>
  <c r="O28" i="2"/>
  <c r="K28" i="2"/>
  <c r="J28" i="2"/>
  <c r="H28" i="2"/>
  <c r="E28" i="2"/>
  <c r="P27" i="2"/>
  <c r="O27" i="2"/>
  <c r="K27" i="2"/>
  <c r="J27" i="2"/>
  <c r="H27" i="2"/>
  <c r="E27" i="2"/>
  <c r="P26" i="2"/>
  <c r="O26" i="2"/>
  <c r="K26" i="2"/>
  <c r="J26" i="2"/>
  <c r="H26" i="2"/>
  <c r="E26" i="2"/>
  <c r="P25" i="2"/>
  <c r="K25" i="2"/>
  <c r="H25" i="2"/>
  <c r="E25" i="2"/>
  <c r="P24" i="2"/>
  <c r="O24" i="2"/>
  <c r="K24" i="2"/>
  <c r="J24" i="2"/>
  <c r="H24" i="2"/>
  <c r="E24" i="2"/>
  <c r="P23" i="2"/>
  <c r="O23" i="2"/>
  <c r="K23" i="2"/>
  <c r="J23" i="2"/>
  <c r="H23" i="2"/>
  <c r="E23" i="2"/>
  <c r="P22" i="2"/>
  <c r="O22" i="2"/>
  <c r="K22" i="2"/>
  <c r="J22" i="2"/>
  <c r="H22" i="2"/>
  <c r="E22" i="2"/>
  <c r="P21" i="2"/>
  <c r="O21" i="2"/>
  <c r="K21" i="2"/>
  <c r="J21" i="2"/>
  <c r="H21" i="2"/>
  <c r="E21" i="2"/>
  <c r="H20" i="2"/>
  <c r="E20" i="2"/>
  <c r="H19" i="2"/>
  <c r="E19" i="2"/>
  <c r="P18" i="2"/>
  <c r="O18" i="2"/>
  <c r="K18" i="2"/>
  <c r="J18" i="2"/>
  <c r="H18" i="2"/>
  <c r="E18" i="2"/>
  <c r="P17" i="2"/>
  <c r="O17" i="2"/>
  <c r="K17" i="2"/>
  <c r="J17" i="2"/>
  <c r="H17" i="2"/>
  <c r="E17" i="2"/>
  <c r="P16" i="2"/>
  <c r="O16" i="2"/>
  <c r="K16" i="2"/>
  <c r="J16" i="2"/>
  <c r="H16" i="2"/>
  <c r="E16" i="2"/>
  <c r="J149" i="1"/>
  <c r="H149" i="1"/>
  <c r="P148" i="1"/>
  <c r="O148" i="1"/>
  <c r="K148" i="1"/>
  <c r="J148" i="1"/>
  <c r="H148" i="1"/>
  <c r="F148" i="1"/>
  <c r="P147" i="1"/>
  <c r="O147" i="1"/>
  <c r="K147" i="1"/>
  <c r="J147" i="1"/>
  <c r="H147" i="1"/>
  <c r="F147" i="1"/>
  <c r="P146" i="1"/>
  <c r="O146" i="1"/>
  <c r="K146" i="1"/>
  <c r="J146" i="1"/>
  <c r="H146" i="1"/>
  <c r="F146" i="1"/>
  <c r="P145" i="1"/>
  <c r="O145" i="1"/>
  <c r="K145" i="1"/>
  <c r="J145" i="1"/>
  <c r="H145" i="1"/>
  <c r="F145" i="1"/>
  <c r="P144" i="1"/>
  <c r="O144" i="1"/>
  <c r="K144" i="1"/>
  <c r="J144" i="1"/>
  <c r="H144" i="1"/>
  <c r="P143" i="1"/>
  <c r="O143" i="1"/>
  <c r="K143" i="1"/>
  <c r="J143" i="1"/>
  <c r="H143" i="1"/>
  <c r="F143" i="1"/>
  <c r="P142" i="1"/>
  <c r="O142" i="1"/>
  <c r="K142" i="1"/>
  <c r="J142" i="1"/>
  <c r="H142" i="1"/>
  <c r="P141" i="1"/>
  <c r="O141" i="1"/>
  <c r="K141" i="1"/>
  <c r="J141" i="1"/>
  <c r="H141" i="1"/>
  <c r="F141" i="1"/>
  <c r="P140" i="1"/>
  <c r="O140" i="1"/>
  <c r="K140" i="1"/>
  <c r="J140" i="1"/>
  <c r="H140" i="1"/>
  <c r="F140" i="1"/>
  <c r="P139" i="1"/>
  <c r="K139" i="1"/>
  <c r="H139" i="1"/>
  <c r="F139" i="1"/>
  <c r="P138" i="1"/>
  <c r="O138" i="1"/>
  <c r="K138" i="1"/>
  <c r="J138" i="1"/>
  <c r="H138" i="1"/>
  <c r="F138" i="1"/>
  <c r="P137" i="1"/>
  <c r="O137" i="1"/>
  <c r="K137" i="1"/>
  <c r="J137" i="1"/>
  <c r="H137" i="1"/>
  <c r="F137" i="1"/>
  <c r="K136" i="1"/>
  <c r="H136" i="1"/>
  <c r="K135" i="1"/>
  <c r="J135" i="1"/>
  <c r="H135" i="1"/>
  <c r="P134" i="1"/>
  <c r="O134" i="1"/>
  <c r="K134" i="1"/>
  <c r="J134" i="1"/>
  <c r="H134" i="1"/>
  <c r="P133" i="1"/>
  <c r="O133" i="1"/>
  <c r="K133" i="1"/>
  <c r="J133" i="1"/>
  <c r="H133" i="1"/>
  <c r="P132" i="1"/>
  <c r="O132" i="1"/>
  <c r="K132" i="1"/>
  <c r="J132" i="1"/>
  <c r="H132" i="1"/>
  <c r="F132" i="1"/>
  <c r="P131" i="1"/>
  <c r="K131" i="1"/>
  <c r="H131" i="1"/>
  <c r="P130" i="1"/>
  <c r="O130" i="1"/>
  <c r="K130" i="1"/>
  <c r="J130" i="1"/>
  <c r="H130" i="1"/>
  <c r="F130" i="1"/>
  <c r="P129" i="1"/>
  <c r="O129" i="1"/>
  <c r="K129" i="1"/>
  <c r="J129" i="1"/>
  <c r="H129" i="1"/>
  <c r="P128" i="1"/>
  <c r="O128" i="1"/>
  <c r="K128" i="1"/>
  <c r="J128" i="1"/>
  <c r="H128" i="1"/>
  <c r="P127" i="1"/>
  <c r="O127" i="1"/>
  <c r="K127" i="1"/>
  <c r="J127" i="1"/>
  <c r="H127" i="1"/>
  <c r="H126" i="1"/>
  <c r="P125" i="1"/>
  <c r="O125" i="1"/>
  <c r="K125" i="1"/>
  <c r="J125" i="1"/>
  <c r="H125" i="1"/>
  <c r="P124" i="1"/>
  <c r="O124" i="1"/>
  <c r="K124" i="1"/>
  <c r="J124" i="1"/>
  <c r="H124" i="1"/>
  <c r="P123" i="1"/>
  <c r="O123" i="1"/>
  <c r="K123" i="1"/>
  <c r="J123" i="1"/>
  <c r="H123" i="1"/>
  <c r="P122" i="1"/>
  <c r="O122" i="1"/>
  <c r="K122" i="1"/>
  <c r="J122" i="1"/>
  <c r="H122" i="1"/>
  <c r="P121" i="1"/>
  <c r="K121" i="1"/>
  <c r="H121" i="1"/>
  <c r="P120" i="1"/>
  <c r="O120" i="1"/>
  <c r="K120" i="1"/>
  <c r="J120" i="1"/>
  <c r="H120" i="1"/>
  <c r="P119" i="1"/>
  <c r="O119" i="1"/>
  <c r="K119" i="1"/>
  <c r="J119" i="1"/>
  <c r="H119" i="1"/>
  <c r="F119" i="1"/>
  <c r="P118" i="1"/>
  <c r="K118" i="1"/>
  <c r="P117" i="1"/>
  <c r="K117" i="1"/>
  <c r="P116" i="1"/>
  <c r="O116" i="1"/>
  <c r="K116" i="1"/>
  <c r="J116" i="1"/>
  <c r="H116" i="1"/>
  <c r="F116" i="1"/>
  <c r="E116" i="1"/>
  <c r="P115" i="1"/>
  <c r="K115" i="1"/>
  <c r="H115" i="1"/>
  <c r="F115" i="1"/>
  <c r="P114" i="1"/>
  <c r="O114" i="1"/>
  <c r="K114" i="1"/>
  <c r="J114" i="1"/>
  <c r="H114" i="1"/>
  <c r="F114" i="1"/>
  <c r="P113" i="1"/>
  <c r="O113" i="1"/>
  <c r="K113" i="1"/>
  <c r="J113" i="1"/>
  <c r="H113" i="1"/>
  <c r="F113" i="1"/>
  <c r="P112" i="1"/>
  <c r="O112" i="1"/>
  <c r="K112" i="1"/>
  <c r="J112" i="1"/>
  <c r="H112" i="1"/>
  <c r="F112" i="1"/>
  <c r="H111" i="1"/>
  <c r="F111" i="1"/>
  <c r="P110" i="1"/>
  <c r="K110" i="1"/>
  <c r="H110" i="1"/>
  <c r="F110" i="1"/>
  <c r="P109" i="1"/>
  <c r="O109" i="1"/>
  <c r="K109" i="1"/>
  <c r="J109" i="1"/>
  <c r="H109" i="1"/>
  <c r="P108" i="1"/>
  <c r="O108" i="1"/>
  <c r="K108" i="1"/>
  <c r="J108" i="1"/>
  <c r="H108" i="1"/>
  <c r="F108" i="1"/>
  <c r="P107" i="1"/>
  <c r="O107" i="1"/>
  <c r="K107" i="1"/>
  <c r="J107" i="1"/>
  <c r="H107" i="1"/>
  <c r="F107" i="1"/>
  <c r="P106" i="1"/>
  <c r="O106" i="1"/>
  <c r="K106" i="1"/>
  <c r="J106" i="1"/>
  <c r="H106" i="1"/>
  <c r="F106" i="1"/>
  <c r="P105" i="1"/>
  <c r="O105" i="1"/>
  <c r="K105" i="1"/>
  <c r="J105" i="1"/>
  <c r="H105" i="1"/>
  <c r="F105" i="1"/>
  <c r="P104" i="1"/>
  <c r="O104" i="1"/>
  <c r="K104" i="1"/>
  <c r="J104" i="1"/>
  <c r="H104" i="1"/>
  <c r="F104" i="1"/>
  <c r="P103" i="1"/>
  <c r="O103" i="1"/>
  <c r="K103" i="1"/>
  <c r="J103" i="1"/>
  <c r="H103" i="1"/>
  <c r="P102" i="1"/>
  <c r="O102" i="1"/>
  <c r="K102" i="1"/>
  <c r="J102" i="1"/>
  <c r="H102" i="1"/>
  <c r="F102" i="1"/>
  <c r="P101" i="1"/>
  <c r="O101" i="1"/>
  <c r="K101" i="1"/>
  <c r="J101" i="1"/>
  <c r="H101" i="1"/>
  <c r="F101" i="1"/>
  <c r="P100" i="1"/>
  <c r="K100" i="1"/>
  <c r="H100" i="1"/>
  <c r="F100" i="1"/>
  <c r="P99" i="1"/>
  <c r="O99" i="1"/>
  <c r="K99" i="1"/>
  <c r="J99" i="1"/>
  <c r="H99" i="1"/>
  <c r="F99" i="1"/>
  <c r="P98" i="1"/>
  <c r="O98" i="1"/>
  <c r="K98" i="1"/>
  <c r="J98" i="1"/>
  <c r="H98" i="1"/>
  <c r="F98" i="1"/>
  <c r="P97" i="1"/>
  <c r="O97" i="1"/>
  <c r="K97" i="1"/>
  <c r="J97" i="1"/>
  <c r="H97" i="1"/>
  <c r="F97" i="1"/>
  <c r="P96" i="1"/>
  <c r="O96" i="1"/>
  <c r="K96" i="1"/>
  <c r="J96" i="1"/>
  <c r="H96" i="1"/>
  <c r="F96" i="1"/>
  <c r="P95" i="1"/>
  <c r="O95" i="1"/>
  <c r="K95" i="1"/>
  <c r="J95" i="1"/>
  <c r="H95" i="1"/>
  <c r="F95" i="1"/>
  <c r="P94" i="1"/>
  <c r="K94" i="1"/>
  <c r="H94" i="1"/>
  <c r="F94" i="1"/>
  <c r="P93" i="1"/>
  <c r="O93" i="1"/>
  <c r="K93" i="1"/>
  <c r="J93" i="1"/>
  <c r="H93" i="1"/>
  <c r="P92" i="1"/>
  <c r="O92" i="1"/>
  <c r="K92" i="1"/>
  <c r="J92" i="1"/>
  <c r="H92" i="1"/>
  <c r="F92" i="1"/>
  <c r="P91" i="1"/>
  <c r="O91" i="1"/>
  <c r="K91" i="1"/>
  <c r="J91" i="1"/>
  <c r="H91" i="1"/>
  <c r="H90" i="1"/>
  <c r="H89" i="1"/>
  <c r="P88" i="1"/>
  <c r="O88" i="1"/>
  <c r="K88" i="1"/>
  <c r="J88" i="1"/>
  <c r="H88" i="1"/>
  <c r="P87" i="1"/>
  <c r="O87" i="1"/>
  <c r="K87" i="1"/>
  <c r="J87" i="1"/>
  <c r="H87" i="1"/>
  <c r="P86" i="1"/>
  <c r="O86" i="1"/>
  <c r="K86" i="1"/>
  <c r="J86" i="1"/>
  <c r="H86" i="1"/>
  <c r="P85" i="1"/>
  <c r="O85" i="1"/>
  <c r="K85" i="1"/>
  <c r="J85" i="1"/>
  <c r="H85" i="1"/>
  <c r="P84" i="1"/>
  <c r="K84" i="1"/>
  <c r="H84" i="1"/>
  <c r="F84" i="1"/>
  <c r="P83" i="1"/>
  <c r="O83" i="1"/>
  <c r="K83" i="1"/>
  <c r="J83" i="1"/>
  <c r="H83" i="1"/>
  <c r="P82" i="1"/>
  <c r="O82" i="1"/>
  <c r="K82" i="1"/>
  <c r="J82" i="1"/>
  <c r="H82" i="1"/>
  <c r="P81" i="1"/>
  <c r="O81" i="1"/>
  <c r="K81" i="1"/>
  <c r="J81" i="1"/>
  <c r="H81" i="1"/>
  <c r="P80" i="1"/>
  <c r="O80" i="1"/>
  <c r="K80" i="1"/>
  <c r="J80" i="1"/>
  <c r="H80" i="1"/>
  <c r="F80" i="1"/>
  <c r="P79" i="1"/>
  <c r="K79" i="1"/>
  <c r="P78" i="1"/>
  <c r="K78" i="1"/>
  <c r="H78" i="1"/>
  <c r="P77" i="1"/>
  <c r="K77" i="1"/>
  <c r="H77" i="1"/>
  <c r="P76" i="1"/>
  <c r="O76" i="1"/>
  <c r="K76" i="1"/>
  <c r="J76" i="1"/>
  <c r="H76" i="1"/>
  <c r="F76" i="1"/>
  <c r="P75" i="1"/>
  <c r="O75" i="1"/>
  <c r="K75" i="1"/>
  <c r="J75" i="1"/>
  <c r="H75" i="1"/>
  <c r="P74" i="1"/>
  <c r="K74" i="1"/>
  <c r="P73" i="1"/>
  <c r="O73" i="1"/>
  <c r="K73" i="1"/>
  <c r="J73" i="1"/>
  <c r="H73" i="1"/>
  <c r="H72" i="1"/>
  <c r="P71" i="1"/>
  <c r="O71" i="1"/>
  <c r="K71" i="1"/>
  <c r="J71" i="1"/>
  <c r="H71" i="1"/>
  <c r="F71" i="1"/>
  <c r="P70" i="1"/>
  <c r="O70" i="1"/>
  <c r="K70" i="1"/>
  <c r="J70" i="1"/>
  <c r="H70" i="1"/>
  <c r="P69" i="1"/>
  <c r="O69" i="1"/>
  <c r="K69" i="1"/>
  <c r="J69" i="1"/>
  <c r="H69" i="1"/>
  <c r="P68" i="1"/>
  <c r="O68" i="1"/>
  <c r="K68" i="1"/>
  <c r="J68" i="1"/>
  <c r="H68" i="1"/>
  <c r="P67" i="1"/>
  <c r="O67" i="1"/>
  <c r="K67" i="1"/>
  <c r="J67" i="1"/>
  <c r="H67" i="1"/>
  <c r="P66" i="1"/>
  <c r="O66" i="1"/>
  <c r="K66" i="1"/>
  <c r="J66" i="1"/>
  <c r="H66" i="1"/>
  <c r="P65" i="1"/>
  <c r="O65" i="1"/>
  <c r="K65" i="1"/>
  <c r="J65" i="1"/>
  <c r="H65" i="1"/>
  <c r="P64" i="1"/>
  <c r="O64" i="1"/>
  <c r="K64" i="1"/>
  <c r="J64" i="1"/>
  <c r="H64" i="1"/>
  <c r="P63" i="1"/>
  <c r="O63" i="1"/>
  <c r="K63" i="1"/>
  <c r="J63" i="1"/>
  <c r="H63" i="1"/>
  <c r="P62" i="1"/>
  <c r="O62" i="1"/>
  <c r="K62" i="1"/>
  <c r="J62" i="1"/>
  <c r="H62" i="1"/>
  <c r="P61" i="1"/>
  <c r="O61" i="1"/>
  <c r="K61" i="1"/>
  <c r="J61" i="1"/>
  <c r="H61" i="1"/>
  <c r="P60" i="1"/>
  <c r="O60" i="1"/>
  <c r="K60" i="1"/>
  <c r="J60" i="1"/>
  <c r="H60" i="1"/>
  <c r="P59" i="1"/>
  <c r="O59" i="1"/>
  <c r="K59" i="1"/>
  <c r="J59" i="1"/>
  <c r="H59" i="1"/>
  <c r="P58" i="1"/>
  <c r="O58" i="1"/>
  <c r="K58" i="1"/>
  <c r="J58" i="1"/>
  <c r="H58" i="1"/>
  <c r="P57" i="1"/>
  <c r="O57" i="1"/>
  <c r="K57" i="1"/>
  <c r="J57" i="1"/>
  <c r="H57" i="1"/>
  <c r="P56" i="1"/>
  <c r="O56" i="1"/>
  <c r="K56" i="1"/>
  <c r="J56" i="1"/>
  <c r="H56" i="1"/>
  <c r="F56" i="1"/>
  <c r="H55" i="1"/>
  <c r="F55" i="1"/>
  <c r="P54" i="1"/>
  <c r="O54" i="1"/>
  <c r="K54" i="1"/>
  <c r="J54" i="1"/>
  <c r="H54" i="1"/>
  <c r="P53" i="1"/>
  <c r="K53" i="1"/>
  <c r="H53" i="1"/>
  <c r="P52" i="1"/>
  <c r="O52" i="1"/>
  <c r="K52" i="1"/>
  <c r="J52" i="1"/>
  <c r="H52" i="1"/>
  <c r="P51" i="1"/>
  <c r="O51" i="1"/>
  <c r="K51" i="1"/>
  <c r="J51" i="1"/>
  <c r="H51" i="1"/>
  <c r="P50" i="1"/>
  <c r="O50" i="1"/>
  <c r="K50" i="1"/>
  <c r="J50" i="1"/>
  <c r="H50" i="1"/>
  <c r="P49" i="1"/>
  <c r="O49" i="1"/>
  <c r="K49" i="1"/>
  <c r="J49" i="1"/>
  <c r="H49" i="1"/>
  <c r="P48" i="1"/>
  <c r="O48" i="1"/>
  <c r="K48" i="1"/>
  <c r="J48" i="1"/>
  <c r="H48" i="1"/>
  <c r="P47" i="1"/>
  <c r="K47" i="1"/>
  <c r="P46" i="1"/>
  <c r="O46" i="1"/>
  <c r="K46" i="1"/>
  <c r="J46" i="1"/>
  <c r="H46" i="1"/>
  <c r="P45" i="1"/>
  <c r="O45" i="1"/>
  <c r="K45" i="1"/>
  <c r="J45" i="1"/>
  <c r="H45" i="1"/>
  <c r="P44" i="1"/>
  <c r="O44" i="1"/>
  <c r="K44" i="1"/>
  <c r="J44" i="1"/>
  <c r="H44" i="1"/>
  <c r="P43" i="1"/>
  <c r="K43" i="1"/>
  <c r="H43" i="1"/>
  <c r="P42" i="1"/>
  <c r="O42" i="1"/>
  <c r="K42" i="1"/>
  <c r="J42" i="1"/>
  <c r="H42" i="1"/>
  <c r="P41" i="1"/>
  <c r="O41" i="1"/>
  <c r="K41" i="1"/>
  <c r="J41" i="1"/>
  <c r="H41" i="1"/>
  <c r="P40" i="1"/>
  <c r="K40" i="1"/>
  <c r="H40" i="1"/>
  <c r="P39" i="1"/>
  <c r="O39" i="1"/>
  <c r="K39" i="1"/>
  <c r="J39" i="1"/>
  <c r="H39" i="1"/>
  <c r="P38" i="1"/>
  <c r="K38" i="1"/>
  <c r="H38" i="1"/>
  <c r="P37" i="1"/>
  <c r="O37" i="1"/>
  <c r="K37" i="1"/>
  <c r="J37" i="1"/>
  <c r="H37" i="1"/>
  <c r="P36" i="1"/>
  <c r="O36" i="1"/>
  <c r="K36" i="1"/>
  <c r="J36" i="1"/>
  <c r="H36" i="1"/>
  <c r="P35" i="1"/>
  <c r="O35" i="1"/>
  <c r="K35" i="1"/>
  <c r="J35" i="1"/>
  <c r="H35" i="1"/>
  <c r="P34" i="1"/>
  <c r="O34" i="1"/>
  <c r="K34" i="1"/>
  <c r="J34" i="1"/>
  <c r="H34" i="1"/>
  <c r="F34" i="1"/>
  <c r="P33" i="1"/>
  <c r="O33" i="1"/>
  <c r="K33" i="1"/>
  <c r="J33" i="1"/>
  <c r="H33" i="1"/>
  <c r="P32" i="1"/>
  <c r="O32" i="1"/>
  <c r="K32" i="1"/>
  <c r="J32" i="1"/>
  <c r="H32" i="1"/>
  <c r="P31" i="1"/>
  <c r="O31" i="1"/>
  <c r="K31" i="1"/>
  <c r="J31" i="1"/>
  <c r="H31" i="1"/>
  <c r="F31" i="1"/>
  <c r="P30" i="1"/>
  <c r="O30" i="1"/>
  <c r="K30" i="1"/>
  <c r="J30" i="1"/>
  <c r="H30" i="1"/>
  <c r="F30" i="1"/>
  <c r="P29" i="1"/>
  <c r="K29" i="1"/>
  <c r="H29" i="1"/>
  <c r="P28" i="1"/>
  <c r="O28" i="1"/>
  <c r="K28" i="1"/>
  <c r="J28" i="1"/>
  <c r="H28" i="1"/>
  <c r="P27" i="1"/>
  <c r="O27" i="1"/>
  <c r="K27" i="1"/>
  <c r="J27" i="1"/>
  <c r="H27" i="1"/>
  <c r="P26" i="1"/>
  <c r="O26" i="1"/>
  <c r="K26" i="1"/>
  <c r="J26" i="1"/>
  <c r="H26" i="1"/>
  <c r="P25" i="1"/>
  <c r="K25" i="1"/>
  <c r="H25" i="1"/>
  <c r="P24" i="1"/>
  <c r="O24" i="1"/>
  <c r="K24" i="1"/>
  <c r="J24" i="1"/>
  <c r="H24" i="1"/>
  <c r="P23" i="1"/>
  <c r="O23" i="1"/>
  <c r="K23" i="1"/>
  <c r="J23" i="1"/>
  <c r="H23" i="1"/>
  <c r="P22" i="1"/>
  <c r="O22" i="1"/>
  <c r="K22" i="1"/>
  <c r="J22" i="1"/>
  <c r="H22" i="1"/>
  <c r="P21" i="1"/>
  <c r="O21" i="1"/>
  <c r="K21" i="1"/>
  <c r="J21" i="1"/>
  <c r="H21" i="1"/>
  <c r="H20" i="1"/>
  <c r="H19" i="1"/>
  <c r="P18" i="1"/>
  <c r="O18" i="1"/>
  <c r="K18" i="1"/>
  <c r="J18" i="1"/>
  <c r="H18" i="1"/>
  <c r="P17" i="1"/>
  <c r="O17" i="1"/>
  <c r="K17" i="1"/>
  <c r="J17" i="1"/>
  <c r="H17" i="1"/>
  <c r="P16" i="1"/>
  <c r="O16" i="1"/>
  <c r="K16" i="1"/>
  <c r="J16" i="1"/>
  <c r="H16" i="1"/>
  <c r="F16" i="1"/>
  <c r="H105" i="7"/>
  <c r="H97" i="7"/>
  <c r="E97" i="7"/>
  <c r="F142" i="7"/>
  <c r="H142" i="7" s="1"/>
  <c r="H99" i="7"/>
  <c r="E99" i="7"/>
  <c r="H89" i="7"/>
  <c r="E89" i="7"/>
  <c r="H130" i="2" l="1"/>
  <c r="H102" i="3"/>
  <c r="H98" i="3"/>
  <c r="H110" i="3"/>
  <c r="H96" i="3"/>
  <c r="H98" i="2"/>
  <c r="H137" i="3"/>
  <c r="H100" i="2"/>
  <c r="H102" i="2"/>
  <c r="E100" i="2"/>
  <c r="F100" i="2"/>
  <c r="E96" i="3"/>
  <c r="F96" i="3"/>
  <c r="H139" i="2"/>
  <c r="H135" i="2"/>
  <c r="H147" i="3"/>
  <c r="H96" i="2"/>
  <c r="H147" i="2"/>
  <c r="E110" i="3"/>
  <c r="F110" i="3"/>
  <c r="H94" i="2"/>
  <c r="H145" i="2"/>
  <c r="H101" i="2"/>
  <c r="F101" i="2"/>
  <c r="E101" i="2"/>
  <c r="E98" i="3"/>
  <c r="F98" i="3"/>
  <c r="H110" i="2"/>
  <c r="H143" i="2"/>
  <c r="E112" i="2"/>
  <c r="F112" i="2"/>
  <c r="H112" i="2"/>
  <c r="E146" i="2"/>
  <c r="F146" i="2"/>
  <c r="H146" i="2"/>
  <c r="H109" i="2"/>
  <c r="E137" i="3"/>
  <c r="F137" i="3"/>
  <c r="H105" i="2"/>
  <c r="H107" i="2"/>
  <c r="E139" i="2"/>
  <c r="F139" i="2"/>
  <c r="E135" i="2"/>
  <c r="F135" i="2"/>
  <c r="H86" i="3"/>
  <c r="E101" i="3"/>
  <c r="F101" i="3"/>
  <c r="H101" i="3"/>
  <c r="H78" i="2"/>
  <c r="H94" i="3"/>
  <c r="H86" i="2"/>
  <c r="E94" i="2"/>
  <c r="F94" i="2"/>
  <c r="H139" i="3"/>
  <c r="H144" i="2"/>
  <c r="F144" i="2"/>
  <c r="E144" i="2"/>
  <c r="E110" i="2"/>
  <c r="F110" i="2"/>
  <c r="E109" i="2"/>
  <c r="F109" i="2"/>
  <c r="E105" i="2"/>
  <c r="F105" i="2"/>
  <c r="E107" i="2"/>
  <c r="F107" i="2"/>
  <c r="E102" i="3"/>
  <c r="F102" i="3"/>
  <c r="E102" i="2"/>
  <c r="F102" i="2"/>
  <c r="E143" i="2"/>
  <c r="F143" i="2"/>
  <c r="E86" i="3"/>
  <c r="F86" i="3"/>
  <c r="E78" i="2"/>
  <c r="F78" i="2"/>
  <c r="E94" i="3"/>
  <c r="F94" i="3"/>
  <c r="E139" i="3"/>
  <c r="F139" i="3"/>
  <c r="E86" i="2"/>
  <c r="F86" i="2"/>
  <c r="H138" i="2"/>
  <c r="F138" i="2"/>
  <c r="E138" i="2"/>
  <c r="E98" i="2"/>
  <c r="F98" i="2"/>
  <c r="E145" i="2"/>
  <c r="F145" i="2"/>
  <c r="E130" i="2"/>
  <c r="F130" i="2"/>
  <c r="E147" i="3"/>
  <c r="F147" i="3"/>
  <c r="E96" i="2"/>
  <c r="F96" i="2"/>
</calcChain>
</file>

<file path=xl/sharedStrings.xml><?xml version="1.0" encoding="utf-8"?>
<sst xmlns="http://schemas.openxmlformats.org/spreadsheetml/2006/main" count="658" uniqueCount="208">
  <si>
    <t xml:space="preserve">                                        ENC. DE ALMACEN</t>
  </si>
  <si>
    <t>ADMINITRADORA</t>
  </si>
  <si>
    <t>PREPARADO POR</t>
  </si>
  <si>
    <t>TOTAL RD$</t>
  </si>
  <si>
    <t>ARIZOLIN LAVA PLATO TARRO 2.50 LIBRAS</t>
  </si>
  <si>
    <t>CLORO CLOROX 6/1 GALON</t>
  </si>
  <si>
    <t>JABON LIQUIDO  CUABA GALON</t>
  </si>
  <si>
    <t>JABON CANDADO PASTA UNIDAD</t>
  </si>
  <si>
    <t>SUAVITEL GALONES</t>
  </si>
  <si>
    <t>SUAPER FERREIRA # 36</t>
  </si>
  <si>
    <t xml:space="preserve">DETERGENTE  ACE 30  LIBRAS SUAVE </t>
  </si>
  <si>
    <t>DESINFERTANTE MISTOLIN 4/1 GALON</t>
  </si>
  <si>
    <t>DESGRASANTE FRASCO</t>
  </si>
  <si>
    <t>LIMPIEZA E HIGIENE</t>
  </si>
  <si>
    <t>BANDEJA DOBLE  (PICA POLLO) 200-UNIDAD</t>
  </si>
  <si>
    <t>ESCOBA MACARENA UNIDAD</t>
  </si>
  <si>
    <t>VASO PLASTICO   7-OZ. PAQ. 50 UNIDAD</t>
  </si>
  <si>
    <t>VASO PLASTICO 12-OZ PAQ. 50 UNIDAD</t>
  </si>
  <si>
    <t>VASO PLASTICO 5 OZ PAQ. 50 UNIDAD</t>
  </si>
  <si>
    <t>VASO PLASTICO #2 PAQ. DE 100 UNIDAD</t>
  </si>
  <si>
    <t>VASO FOOD PAQUETE DE 25 UNIDAD</t>
  </si>
  <si>
    <t>PLATO DE ENSALADA</t>
  </si>
  <si>
    <t>TENEDORES DESECHABLES PAQ. 25 UNIDAD</t>
  </si>
  <si>
    <t>TAPA VASO FOAM #12  PAQ. 100 UNIDAD</t>
  </si>
  <si>
    <t>FUNDAS ZAFACON ROJA TANQUE UNIDAD</t>
  </si>
  <si>
    <t>FUNDAS TANQUE NEGRA  PAQ. 5-UNIDAD JARDIN</t>
  </si>
  <si>
    <t>FUNDA ROJAS # 3 PAQ. DE 100 UNIDAD</t>
  </si>
  <si>
    <t>FUNDAS ROJA #2 PAQ. DE 100 UNIDAD</t>
  </si>
  <si>
    <t>FUNDAS NEGRA  17*22 PAQ.100 UNIDAD</t>
  </si>
  <si>
    <t>FUNDAS  #72 BLANCA FALDO 10PAQ. 100UNID</t>
  </si>
  <si>
    <t>SERVILLETA BLANCA PAQUETE 400-UNIDAD</t>
  </si>
  <si>
    <t xml:space="preserve">PVC PAPEL </t>
  </si>
  <si>
    <t>PAPEL BLANCO 30/1 UNIDAD</t>
  </si>
  <si>
    <t>PAPEL YUMBO TOALLA PAQ. 6 UNIDAD</t>
  </si>
  <si>
    <t>CALDERO  BELLAMARK 34 C/TAPA CRITAL</t>
  </si>
  <si>
    <t>COLADORES DE GRECA</t>
  </si>
  <si>
    <t>PALA BASURA CON PALO P-2</t>
  </si>
  <si>
    <t>GUANTES DESECHABLE</t>
  </si>
  <si>
    <t>GUANTE MANO FUERTE  NEGRO PARES</t>
  </si>
  <si>
    <t>CUCHARAS PLASTIFAR PAQ. 25 UNIDAD</t>
  </si>
  <si>
    <t xml:space="preserve"> CEPILLO HINODORO CUADRADO C-13</t>
  </si>
  <si>
    <t>BRILLO MONO VIEJO</t>
  </si>
  <si>
    <t>PAPEL Y PLASTICOS</t>
  </si>
  <si>
    <t xml:space="preserve">ABRE LATA </t>
  </si>
  <si>
    <t xml:space="preserve"> TOALLA  AMARILLA  PAQ. DE 24 UNIDAD</t>
  </si>
  <si>
    <t>CUCHILLO TRAMONTINA NO.7 UNIDAD</t>
  </si>
  <si>
    <t xml:space="preserve">CUCHARONES AGROMADO </t>
  </si>
  <si>
    <t xml:space="preserve">CUCHARON SACADOR PLASTICOS </t>
  </si>
  <si>
    <t>COLADOR PLASTICO 22</t>
  </si>
  <si>
    <t>COLADOR DE GRECA</t>
  </si>
  <si>
    <t>CHIPERO PARA ESTUFA</t>
  </si>
  <si>
    <t>CEPILLO DE  PAREDE</t>
  </si>
  <si>
    <t>UTENCILIO DE COCINA</t>
  </si>
  <si>
    <t>YUCA LIBRAS</t>
  </si>
  <si>
    <t>GUINEO VERDE UNIDAD</t>
  </si>
  <si>
    <t>BATATA LIBRAS</t>
  </si>
  <si>
    <t>AULLAMA LIBRAS</t>
  </si>
  <si>
    <t>PAPAS LIBRA SACO DE 50 /LIB</t>
  </si>
  <si>
    <t>VIVERES</t>
  </si>
  <si>
    <t>NAVAJA BIC CAJITA DE 5 UNIDAD</t>
  </si>
  <si>
    <t>PINZA ROPA MADERA UNIDAD</t>
  </si>
  <si>
    <t>TERMO CAFÉ  UNIDAD</t>
  </si>
  <si>
    <t>MANZANILLA</t>
  </si>
  <si>
    <t>CLAVO DULCE</t>
  </si>
  <si>
    <t>ESPECIAS NUEZ MOSCADA LIBRAS</t>
  </si>
  <si>
    <t>ESPECIAS MALAGUETA  LIBRAS</t>
  </si>
  <si>
    <t>ESPECIAS CANELA LIBRA</t>
  </si>
  <si>
    <t>ESPECIAS ANIS LIBRA</t>
  </si>
  <si>
    <t>ESPECIAL</t>
  </si>
  <si>
    <t xml:space="preserve">VINAGRE DEL NORTE 4/1 GALON </t>
  </si>
  <si>
    <t>VAINILLA BLANCA GALON</t>
  </si>
  <si>
    <t>SALDINA BRUNSWICK TROZOS ACEITE UNIDAD</t>
  </si>
  <si>
    <t xml:space="preserve">TAMARINDO PAQUETE </t>
  </si>
  <si>
    <t xml:space="preserve">SALSA CHICA </t>
  </si>
  <si>
    <t>SALCHICHA JAJAJA</t>
  </si>
  <si>
    <t xml:space="preserve">SOPITA </t>
  </si>
  <si>
    <t>SOPA MAGGI 12/12 (SOBRE)</t>
  </si>
  <si>
    <t>QUESO SAN JUAN DANES LIBRAS</t>
  </si>
  <si>
    <t>OREGANO ENTERO LIBRAS</t>
  </si>
  <si>
    <t>OREGANO MOLIDO LIBRAS</t>
  </si>
  <si>
    <t>SAZON RANCHERO LIBRAS</t>
  </si>
  <si>
    <t>SAZON RANCHERO CON AZAFRAN SOBRE</t>
  </si>
  <si>
    <t>SALSA TOMATE LINDA 6/5 GALON</t>
  </si>
  <si>
    <t>SALAMI IND.  SUPER ESPECIAL 3.5 LIB Unidad</t>
  </si>
  <si>
    <t>`0</t>
  </si>
  <si>
    <t>SAL MOLIDA FUNDA 1- LIBRAS</t>
  </si>
  <si>
    <t>POLLO LIBRAS</t>
  </si>
  <si>
    <t>PASTA PRINCESA FIDEO FUNDA DE 10 LIBRAS</t>
  </si>
  <si>
    <t>PASTA PRINCESA ESPAGUETIS 10-LIB</t>
  </si>
  <si>
    <t>PASTA PRINCESA CODITOS FUNDA DE 10/1LB.</t>
  </si>
  <si>
    <t xml:space="preserve">MAYONESA BALDOM GALON </t>
  </si>
  <si>
    <t>MANTEQUILLA MANICERA TARRO DE 5 LBS.</t>
  </si>
  <si>
    <t>MANITO LIMPIA SUPRA GALONES</t>
  </si>
  <si>
    <t>MAIZENA DURYEA 320 GR.  UNIDAD</t>
  </si>
  <si>
    <t>MAIZ DULCE LINDA  UNIDAD</t>
  </si>
  <si>
    <t>LECHE RICA LISTAMILK SEMI DESCREMEDA 12</t>
  </si>
  <si>
    <t>LECHE DETALLADA ARLA 55L MILEX lib</t>
  </si>
  <si>
    <t>LECHE DE COCO JAJA   5 .OZ UNIDAD</t>
  </si>
  <si>
    <t>LECHE EN POLVO LIBRAS</t>
  </si>
  <si>
    <t>LECHE CARNATION 48/1 unid- Caja</t>
  </si>
  <si>
    <t>JUGO DE CAJA</t>
  </si>
  <si>
    <t>JUGO MOTTS 4/128 OMZ (1 GL)</t>
  </si>
  <si>
    <t>JAMON INDUVECA PICHI RIVERA LIB</t>
  </si>
  <si>
    <t>HUEVO CARTON DE 30 (UNIDAD )</t>
  </si>
  <si>
    <t>HARINA NEGRITO 16OZ. UNIDAD</t>
  </si>
  <si>
    <t xml:space="preserve">HARINA MAIZ MAZORCA FUNDA </t>
  </si>
  <si>
    <t>HABICHUELA ROJAS CAJON JIRA  100/1 LIBRAS</t>
  </si>
  <si>
    <t>HABICHUELA CAJON JIRA  100/1 LIBRAS</t>
  </si>
  <si>
    <t>GUANDULES VERDES MAMA 24/9.5 OZ. Unid</t>
  </si>
  <si>
    <t>GELATINA OLI 6.ONZA CEREZA</t>
  </si>
  <si>
    <t>GALLETA CLUB DE SODA</t>
  </si>
  <si>
    <t>GALLETA HATUEY 6/20 UNIDAD</t>
  </si>
  <si>
    <t xml:space="preserve">GALLETA CLUB MAX UNIDAD </t>
  </si>
  <si>
    <t>FOSFORO UNIDAD</t>
  </si>
  <si>
    <t>FUNDA DE PAN</t>
  </si>
  <si>
    <t>COMPOTA RICA</t>
  </si>
  <si>
    <t>CHULETA DESHUESADA LIBRAS</t>
  </si>
  <si>
    <t>CHULETA CON HUEZO LIBRAS</t>
  </si>
  <si>
    <t>CHOCOLATE DIPLOMATICO TABLETA</t>
  </si>
  <si>
    <t>CEBOLLA ROJA   (LIBRAS)</t>
  </si>
  <si>
    <t>CATCHUP LINDA 7.3/4 LBS. (GALON)</t>
  </si>
  <si>
    <t>CARNE SALADA LIBRAS</t>
  </si>
  <si>
    <t>CALDO MAGGI DE POLLO CAJA 240 UNIDAD</t>
  </si>
  <si>
    <t>CALDO BALDOM POLLO 5 LB</t>
  </si>
  <si>
    <t>CAFÉ PILON</t>
  </si>
  <si>
    <t>CAFÉ SANTO DOMINGO SOBRE PAQ. 12 SOBRE</t>
  </si>
  <si>
    <t>BICARRBONATO DE SODA 55  LIBRAS</t>
  </si>
  <si>
    <t>BACALAO NURUEGO 55 LBS</t>
  </si>
  <si>
    <t>AJI CUBANELA</t>
  </si>
  <si>
    <t>AZUCA CREMA 125 LIBRAS</t>
  </si>
  <si>
    <t>AVENA AMERICANA ENTERA  ( FUNDA 1.1/2)</t>
  </si>
  <si>
    <t>ARROZ RODRIGUEZ LIBRAS 125 Libras</t>
  </si>
  <si>
    <t>AJO AMERICANO LIBRA</t>
  </si>
  <si>
    <t>ATUN PACO FISH EN ACEITE</t>
  </si>
  <si>
    <t xml:space="preserve">ALCAPARRA </t>
  </si>
  <si>
    <t>ACEITUNA VALENCIANA FRASCO 12/14 ONZA</t>
  </si>
  <si>
    <t>ACEITE CRISOL 2/250 OZ (15 LB) GALON</t>
  </si>
  <si>
    <t>AGUA BOTELLON DAHLIA</t>
  </si>
  <si>
    <t xml:space="preserve">ALIMENTOS </t>
  </si>
  <si>
    <t>CANTIDAD</t>
  </si>
  <si>
    <t>DESCRIPCIÓN</t>
  </si>
  <si>
    <t>CÓDIGO PRODUCTO</t>
  </si>
  <si>
    <t>FECHA</t>
  </si>
  <si>
    <t>TOTAL</t>
  </si>
  <si>
    <t xml:space="preserve">PRECIO </t>
  </si>
  <si>
    <t>STOCK</t>
  </si>
  <si>
    <t>SALIDAS</t>
  </si>
  <si>
    <t>ENTRADAS</t>
  </si>
  <si>
    <t>EXISTENCIAS INICIALES</t>
  </si>
  <si>
    <t>INVENTARIO DE PRODUCTOS  25-SEPTIEMBRE-2021</t>
  </si>
  <si>
    <t>INVENTARIO DE ALIMENTOS AL 25- DE SEPTIEMBRE - 2021</t>
  </si>
  <si>
    <t xml:space="preserve">        HOSPITAL MUNICIPAL DR. PEDRO ANTONIO CESPEDES</t>
  </si>
  <si>
    <t>SERVICIO NACIONAL DE SALUD</t>
  </si>
  <si>
    <t>COTIZACION</t>
  </si>
  <si>
    <t>FACTURA</t>
  </si>
  <si>
    <t>INVENTARIO DE ALIMENTOS AL 25- DE OCTUBRE - 2021</t>
  </si>
  <si>
    <t>INVENTARIO DE PRODUCTOS  25-OCTUBRE-2021</t>
  </si>
  <si>
    <t>LECHE DESCREMADA</t>
  </si>
  <si>
    <t>SAZON LIQUIDO</t>
  </si>
  <si>
    <t>SALSA CHINA</t>
  </si>
  <si>
    <t>INVENTARIO DE ALIMENTOS AL 25- DE NOVIEMBRE - 2021</t>
  </si>
  <si>
    <t>INVENTARIO DE PRODUCTOS  25-NOVIEMBRE-2021</t>
  </si>
  <si>
    <t xml:space="preserve"> CEPILLO INODORO CUADRADO C-13</t>
  </si>
  <si>
    <t>ACE SACO</t>
  </si>
  <si>
    <t>CAFÉ PILON FALDO</t>
  </si>
  <si>
    <t>CALDO MAGGI DE POLLO CAJA 125 UNIDAD</t>
  </si>
  <si>
    <t>CHOCOLATE DIPLOMATICO CAJAS</t>
  </si>
  <si>
    <t>AZAFRAN</t>
  </si>
  <si>
    <t>HABICHUELA NEGRA</t>
  </si>
  <si>
    <t>JUGO DE CAJA SANTAL</t>
  </si>
  <si>
    <t>CALDO DOÑA GALLINA 6/240</t>
  </si>
  <si>
    <t>JUGOS RICAS DE NARANJA 24/200</t>
  </si>
  <si>
    <t xml:space="preserve">TUNA </t>
  </si>
  <si>
    <t>AUYAMA LIBRAS</t>
  </si>
  <si>
    <t>ADMINITRADOR</t>
  </si>
  <si>
    <t>ZANAHORIA</t>
  </si>
  <si>
    <t>YAUTIA BLANCA</t>
  </si>
  <si>
    <t>AJIES</t>
  </si>
  <si>
    <t xml:space="preserve">CILANTRO   </t>
  </si>
  <si>
    <t>REPOLLO</t>
  </si>
  <si>
    <t>LECHUGA</t>
  </si>
  <si>
    <t>REMOLACHA</t>
  </si>
  <si>
    <t>NARANJAS</t>
  </si>
  <si>
    <t>BERENGENAS</t>
  </si>
  <si>
    <t>APIO</t>
  </si>
  <si>
    <t>PLATANOS CRIOLLOS</t>
  </si>
  <si>
    <t>AJO</t>
  </si>
  <si>
    <t>AZUCAL CREMA 125 LIBRAS</t>
  </si>
  <si>
    <t xml:space="preserve"> </t>
  </si>
  <si>
    <t>TOTALES RD$</t>
  </si>
  <si>
    <t>LECHE CARNATION</t>
  </si>
  <si>
    <t>JUGO FRUTA VITA</t>
  </si>
  <si>
    <t>GALLETA PRINCESA</t>
  </si>
  <si>
    <t>GALLETAS AVIVA</t>
  </si>
  <si>
    <t>QUESO MOSARELLA</t>
  </si>
  <si>
    <t>JAMON NUTRICIOSA PICNIC</t>
  </si>
  <si>
    <t>SARDINA JATO</t>
  </si>
  <si>
    <t>JAMONADA AGROFEN</t>
  </si>
  <si>
    <t>SALCHICHA JAJA</t>
  </si>
  <si>
    <t>PASTA MILANO FIDEO FUNDA DE 10 LIBRAS</t>
  </si>
  <si>
    <t>LENTEJAS</t>
  </si>
  <si>
    <t>JUGOS MOST</t>
  </si>
  <si>
    <t>ARROZ LA PLAZA PREMIUN 125 Libras</t>
  </si>
  <si>
    <t>HABICHUELA BLANCA</t>
  </si>
  <si>
    <t>HABiCHUELA NEGRA</t>
  </si>
  <si>
    <t>GUANDULES SECO</t>
  </si>
  <si>
    <t>INVENTARIO DE ALIMENTOS AL 31- DE ENERO 2026</t>
  </si>
  <si>
    <t>INVENTARIO DE PRODUCTOS  31- DE ENERO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</si>
</sst>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(* #,##0.00_);_(* \(#,##0.00\);_(* &quot;-&quot;??_);_(@_)"/>
    <numFmt numFmtId="164" formatCode="_-* #,##0.00\ &quot;€&quot;_-;\-* #,##0.00\ &quot;€&quot;_-;_-* &quot;-&quot;??\ &quot;€&quot;_-;_-@_-"/>
    <numFmt numFmtId="165" formatCode="_(* #,##0.00_);_(* \(#,##0.00\);_(* \-??_);_(@_)"/>
    <numFmt numFmtId="166" formatCode="[$-C0A]dd\-mmm\-yy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9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59"/>
      <name val="Arial"/>
      <family val="2"/>
    </font>
    <font>
      <b/>
      <sz val="14"/>
      <name val="Times New Roman"/>
      <family val="1"/>
    </font>
    <font>
      <b/>
      <sz val="12"/>
      <color indexed="8"/>
      <name val="Times New Roman"/>
      <family val="1"/>
    </font>
    <font>
      <b/>
      <sz val="14"/>
      <color indexed="8"/>
      <name val="Monotype Corsiva"/>
      <family val="4"/>
    </font>
    <font>
      <b/>
      <sz val="16"/>
      <color indexed="8"/>
      <name val="Calibri"/>
      <family val="2"/>
    </font>
    <font>
      <sz val="11"/>
      <name val="Calibri"/>
      <family val="2"/>
      <scheme val="minor"/>
    </font>
  </fonts>
  <fills count="1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249977111117893"/>
        <bgColor theme="4" tint="0.79998168889431442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theme="4" tint="0.79998168889431442"/>
      </patternFill>
    </fill>
    <fill>
      <patternFill patternType="solid">
        <fgColor rgb="FF00B050"/>
        <bgColor theme="4" tint="0.79998168889431442"/>
      </patternFill>
    </fill>
    <fill>
      <patternFill patternType="solid">
        <fgColor theme="6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1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theme="1" tint="0.499984740745262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/>
      <bottom style="medium">
        <color rgb="FF00B050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00B050"/>
      </bottom>
      <diagonal/>
    </border>
    <border>
      <left style="thin">
        <color indexed="64"/>
      </left>
      <right style="thin">
        <color indexed="64"/>
      </right>
      <top style="medium">
        <color theme="1" tint="0.499984740745262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164" fontId="21" fillId="0" borderId="0" applyFill="0" applyBorder="0" applyAlignment="0" applyProtection="0"/>
    <xf numFmtId="0" fontId="21" fillId="0" borderId="0"/>
  </cellStyleXfs>
  <cellXfs count="133">
    <xf numFmtId="0" fontId="0" fillId="0" borderId="0" xfId="0"/>
    <xf numFmtId="0" fontId="0" fillId="0" borderId="0" xfId="0" applyProtection="1">
      <protection locked="0"/>
    </xf>
    <xf numFmtId="0" fontId="0" fillId="4" borderId="0" xfId="0" applyFill="1" applyProtection="1">
      <protection locked="0"/>
    </xf>
    <xf numFmtId="0" fontId="7" fillId="0" borderId="0" xfId="0" applyFont="1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5" borderId="0" xfId="0" applyFill="1" applyProtection="1">
      <protection locked="0"/>
    </xf>
    <xf numFmtId="165" fontId="0" fillId="5" borderId="0" xfId="0" applyNumberFormat="1" applyFont="1" applyFill="1" applyProtection="1">
      <protection locked="0"/>
    </xf>
    <xf numFmtId="43" fontId="6" fillId="5" borderId="0" xfId="1" applyFont="1" applyFill="1" applyProtection="1">
      <protection locked="0"/>
    </xf>
    <xf numFmtId="165" fontId="0" fillId="6" borderId="0" xfId="0" applyNumberFormat="1" applyFont="1" applyFill="1" applyProtection="1">
      <protection locked="0"/>
    </xf>
    <xf numFmtId="43" fontId="6" fillId="6" borderId="0" xfId="1" applyFont="1" applyFill="1" applyProtection="1">
      <protection locked="0"/>
    </xf>
    <xf numFmtId="0" fontId="0" fillId="6" borderId="0" xfId="0" applyFill="1" applyProtection="1">
      <protection locked="0"/>
    </xf>
    <xf numFmtId="0" fontId="7" fillId="6" borderId="0" xfId="0" applyFont="1" applyFill="1" applyProtection="1">
      <protection locked="0"/>
    </xf>
    <xf numFmtId="0" fontId="0" fillId="0" borderId="0" xfId="0" applyAlignment="1"/>
    <xf numFmtId="0" fontId="0" fillId="5" borderId="0" xfId="0" applyFill="1"/>
    <xf numFmtId="165" fontId="0" fillId="6" borderId="0" xfId="0" applyNumberFormat="1" applyFont="1" applyFill="1"/>
    <xf numFmtId="0" fontId="0" fillId="6" borderId="0" xfId="0" applyFill="1"/>
    <xf numFmtId="0" fontId="0" fillId="6" borderId="1" xfId="0" applyFill="1" applyBorder="1"/>
    <xf numFmtId="0" fontId="0" fillId="6" borderId="0" xfId="0" applyFill="1" applyBorder="1"/>
    <xf numFmtId="0" fontId="0" fillId="0" borderId="0" xfId="0" applyBorder="1" applyAlignment="1">
      <alignment horizontal="center"/>
    </xf>
    <xf numFmtId="165" fontId="0" fillId="6" borderId="0" xfId="0" applyNumberFormat="1" applyFont="1" applyFill="1" applyBorder="1" applyAlignment="1">
      <alignment horizontal="center"/>
    </xf>
    <xf numFmtId="0" fontId="0" fillId="6" borderId="0" xfId="0" applyFill="1" applyBorder="1" applyAlignment="1">
      <alignment horizontal="center"/>
    </xf>
    <xf numFmtId="0" fontId="0" fillId="6" borderId="0" xfId="0" applyFill="1" applyBorder="1" applyAlignment="1"/>
    <xf numFmtId="0" fontId="0" fillId="0" borderId="0" xfId="0" applyBorder="1"/>
    <xf numFmtId="165" fontId="0" fillId="6" borderId="1" xfId="0" applyNumberFormat="1" applyFont="1" applyFill="1" applyBorder="1"/>
    <xf numFmtId="0" fontId="0" fillId="0" borderId="0" xfId="0" applyFont="1" applyAlignment="1" applyProtection="1">
      <alignment horizontal="center"/>
      <protection locked="0"/>
    </xf>
    <xf numFmtId="43" fontId="0" fillId="6" borderId="2" xfId="0" applyNumberFormat="1" applyFont="1" applyFill="1" applyBorder="1" applyAlignment="1" applyProtection="1">
      <alignment horizontal="center" vertical="center"/>
      <protection locked="0"/>
    </xf>
    <xf numFmtId="43" fontId="1" fillId="6" borderId="2" xfId="1" applyFont="1" applyFill="1" applyBorder="1" applyAlignment="1" applyProtection="1">
      <alignment horizontal="center" vertical="center"/>
      <protection locked="0"/>
    </xf>
    <xf numFmtId="0" fontId="0" fillId="6" borderId="3" xfId="0" applyFont="1" applyFill="1" applyBorder="1" applyAlignment="1" applyProtection="1">
      <alignment horizontal="center" vertical="center"/>
      <protection locked="0"/>
    </xf>
    <xf numFmtId="0" fontId="0" fillId="6" borderId="4" xfId="0" applyFont="1" applyFill="1" applyBorder="1" applyAlignment="1" applyProtection="1">
      <alignment horizontal="center" vertical="center"/>
      <protection locked="0"/>
    </xf>
    <xf numFmtId="0" fontId="0" fillId="6" borderId="5" xfId="0" applyFont="1" applyFill="1" applyBorder="1" applyAlignment="1" applyProtection="1">
      <alignment horizontal="center" vertical="center"/>
      <protection locked="0"/>
    </xf>
    <xf numFmtId="0" fontId="0" fillId="6" borderId="2" xfId="0" applyFont="1" applyFill="1" applyBorder="1" applyProtection="1">
      <protection locked="0"/>
    </xf>
    <xf numFmtId="0" fontId="7" fillId="6" borderId="2" xfId="0" applyFont="1" applyFill="1" applyBorder="1" applyAlignment="1"/>
    <xf numFmtId="0" fontId="0" fillId="6" borderId="2" xfId="0" applyFont="1" applyFill="1" applyBorder="1" applyAlignment="1">
      <alignment horizontal="left"/>
    </xf>
    <xf numFmtId="43" fontId="5" fillId="7" borderId="2" xfId="0" applyNumberFormat="1" applyFont="1" applyFill="1" applyBorder="1" applyAlignment="1" applyProtection="1">
      <alignment horizontal="center" vertical="center"/>
      <protection locked="0"/>
    </xf>
    <xf numFmtId="43" fontId="5" fillId="7" borderId="2" xfId="1" applyFont="1" applyFill="1" applyBorder="1" applyAlignment="1" applyProtection="1">
      <alignment horizontal="center" vertical="center"/>
      <protection locked="0"/>
    </xf>
    <xf numFmtId="0" fontId="5" fillId="7" borderId="3" xfId="0" applyFont="1" applyFill="1" applyBorder="1" applyAlignment="1" applyProtection="1">
      <alignment horizontal="center" vertical="center"/>
      <protection locked="0"/>
    </xf>
    <xf numFmtId="0" fontId="5" fillId="7" borderId="6" xfId="0" applyFont="1" applyFill="1" applyBorder="1" applyAlignment="1" applyProtection="1">
      <alignment horizontal="center" vertical="center"/>
      <protection locked="0"/>
    </xf>
    <xf numFmtId="0" fontId="5" fillId="7" borderId="5" xfId="0" applyFont="1" applyFill="1" applyBorder="1" applyAlignment="1" applyProtection="1">
      <alignment horizontal="center" vertical="center"/>
      <protection locked="0"/>
    </xf>
    <xf numFmtId="0" fontId="8" fillId="8" borderId="2" xfId="0" applyFont="1" applyFill="1" applyBorder="1"/>
    <xf numFmtId="0" fontId="5" fillId="8" borderId="2" xfId="0" applyFont="1" applyFill="1" applyBorder="1" applyAlignment="1">
      <alignment horizontal="left"/>
    </xf>
    <xf numFmtId="0" fontId="8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7" borderId="3" xfId="0" applyFont="1" applyFill="1" applyBorder="1" applyAlignment="1" applyProtection="1">
      <alignment horizontal="center" vertical="center"/>
      <protection locked="0"/>
    </xf>
    <xf numFmtId="0" fontId="0" fillId="9" borderId="0" xfId="0" applyFill="1" applyProtection="1">
      <protection locked="0"/>
    </xf>
    <xf numFmtId="0" fontId="8" fillId="9" borderId="0" xfId="0" applyFont="1" applyFill="1" applyProtection="1">
      <protection locked="0"/>
    </xf>
    <xf numFmtId="0" fontId="5" fillId="9" borderId="0" xfId="0" applyFont="1" applyFill="1" applyAlignment="1" applyProtection="1">
      <alignment horizontal="center"/>
      <protection locked="0"/>
    </xf>
    <xf numFmtId="0" fontId="7" fillId="9" borderId="0" xfId="0" applyFont="1" applyFill="1" applyProtection="1">
      <protection locked="0"/>
    </xf>
    <xf numFmtId="0" fontId="0" fillId="9" borderId="0" xfId="0" applyFont="1" applyFill="1" applyAlignment="1" applyProtection="1">
      <alignment horizontal="center"/>
      <protection locked="0"/>
    </xf>
    <xf numFmtId="43" fontId="0" fillId="7" borderId="2" xfId="0" applyNumberFormat="1" applyFont="1" applyFill="1" applyBorder="1" applyAlignment="1" applyProtection="1">
      <alignment horizontal="center" vertical="center"/>
      <protection locked="0"/>
    </xf>
    <xf numFmtId="43" fontId="6" fillId="7" borderId="2" xfId="1" applyFont="1" applyFill="1" applyBorder="1" applyAlignment="1" applyProtection="1">
      <alignment horizontal="center" vertical="center"/>
      <protection locked="0"/>
    </xf>
    <xf numFmtId="0" fontId="0" fillId="7" borderId="6" xfId="0" applyFont="1" applyFill="1" applyBorder="1" applyAlignment="1" applyProtection="1">
      <alignment horizontal="center" vertical="center"/>
      <protection locked="0"/>
    </xf>
    <xf numFmtId="0" fontId="0" fillId="7" borderId="5" xfId="0" applyFont="1" applyFill="1" applyBorder="1" applyAlignment="1" applyProtection="1">
      <alignment horizontal="center" vertical="center"/>
      <protection locked="0"/>
    </xf>
    <xf numFmtId="0" fontId="7" fillId="8" borderId="2" xfId="0" applyFont="1" applyFill="1" applyBorder="1"/>
    <xf numFmtId="0" fontId="0" fillId="8" borderId="2" xfId="0" applyFont="1" applyFill="1" applyBorder="1" applyAlignment="1">
      <alignment horizontal="left"/>
    </xf>
    <xf numFmtId="0" fontId="5" fillId="10" borderId="0" xfId="0" applyFont="1" applyFill="1" applyProtection="1">
      <protection locked="0"/>
    </xf>
    <xf numFmtId="0" fontId="8" fillId="10" borderId="0" xfId="0" applyFont="1" applyFill="1" applyProtection="1">
      <protection locked="0"/>
    </xf>
    <xf numFmtId="0" fontId="5" fillId="10" borderId="0" xfId="0" applyFont="1" applyFill="1" applyAlignment="1" applyProtection="1">
      <alignment horizontal="center"/>
      <protection locked="0"/>
    </xf>
    <xf numFmtId="0" fontId="5" fillId="9" borderId="0" xfId="0" applyFont="1" applyFill="1" applyProtection="1">
      <protection locked="0"/>
    </xf>
    <xf numFmtId="0" fontId="0" fillId="11" borderId="0" xfId="0" applyFill="1" applyProtection="1">
      <protection locked="0"/>
    </xf>
    <xf numFmtId="0" fontId="8" fillId="11" borderId="0" xfId="0" applyFont="1" applyFill="1" applyProtection="1">
      <protection locked="0"/>
    </xf>
    <xf numFmtId="0" fontId="5" fillId="11" borderId="0" xfId="0" applyFont="1" applyFill="1" applyAlignment="1" applyProtection="1">
      <alignment horizontal="center"/>
      <protection locked="0"/>
    </xf>
    <xf numFmtId="0" fontId="7" fillId="11" borderId="0" xfId="0" applyFont="1" applyFill="1" applyProtection="1">
      <protection locked="0"/>
    </xf>
    <xf numFmtId="0" fontId="0" fillId="11" borderId="0" xfId="0" applyFont="1" applyFill="1" applyAlignment="1" applyProtection="1">
      <alignment horizontal="center"/>
      <protection locked="0"/>
    </xf>
    <xf numFmtId="166" fontId="7" fillId="9" borderId="0" xfId="0" applyNumberFormat="1" applyFont="1" applyFill="1" applyProtection="1">
      <protection locked="0"/>
    </xf>
    <xf numFmtId="0" fontId="0" fillId="6" borderId="6" xfId="0" applyFont="1" applyFill="1" applyBorder="1" applyAlignment="1" applyProtection="1">
      <alignment horizontal="center" vertical="center"/>
      <protection locked="0"/>
    </xf>
    <xf numFmtId="12" fontId="0" fillId="7" borderId="3" xfId="0" applyNumberFormat="1" applyFont="1" applyFill="1" applyBorder="1" applyAlignment="1" applyProtection="1">
      <alignment horizontal="center" vertical="center"/>
      <protection locked="0"/>
    </xf>
    <xf numFmtId="0" fontId="0" fillId="12" borderId="0" xfId="0" applyFill="1" applyProtection="1">
      <protection locked="0"/>
    </xf>
    <xf numFmtId="0" fontId="8" fillId="12" borderId="0" xfId="0" applyFont="1" applyFill="1" applyProtection="1">
      <protection locked="0"/>
    </xf>
    <xf numFmtId="0" fontId="5" fillId="12" borderId="0" xfId="0" applyFont="1" applyFill="1" applyAlignment="1" applyProtection="1">
      <alignment horizontal="center"/>
      <protection locked="0"/>
    </xf>
    <xf numFmtId="0" fontId="7" fillId="12" borderId="0" xfId="0" applyFont="1" applyFill="1" applyProtection="1">
      <protection locked="0"/>
    </xf>
    <xf numFmtId="0" fontId="0" fillId="12" borderId="0" xfId="0" applyFont="1" applyFill="1" applyAlignment="1" applyProtection="1">
      <alignment horizontal="center"/>
      <protection locked="0"/>
    </xf>
    <xf numFmtId="43" fontId="0" fillId="7" borderId="6" xfId="0" applyNumberFormat="1" applyFont="1" applyFill="1" applyBorder="1" applyAlignment="1" applyProtection="1">
      <alignment horizontal="center" vertical="center"/>
      <protection locked="0"/>
    </xf>
    <xf numFmtId="0" fontId="0" fillId="10" borderId="0" xfId="0" applyFill="1" applyProtection="1">
      <protection locked="0"/>
    </xf>
    <xf numFmtId="0" fontId="4" fillId="10" borderId="0" xfId="0" applyFont="1" applyFill="1" applyAlignment="1" applyProtection="1">
      <alignment horizontal="left"/>
      <protection locked="0"/>
    </xf>
    <xf numFmtId="0" fontId="0" fillId="10" borderId="0" xfId="0" applyFill="1" applyAlignment="1" applyProtection="1">
      <alignment horizontal="center"/>
      <protection locked="0"/>
    </xf>
    <xf numFmtId="0" fontId="4" fillId="9" borderId="0" xfId="0" applyFont="1" applyFill="1" applyAlignment="1" applyProtection="1">
      <alignment horizontal="left"/>
      <protection locked="0"/>
    </xf>
    <xf numFmtId="0" fontId="0" fillId="9" borderId="0" xfId="0" applyFill="1" applyAlignment="1" applyProtection="1">
      <alignment horizontal="center"/>
      <protection locked="0"/>
    </xf>
    <xf numFmtId="165" fontId="9" fillId="13" borderId="7" xfId="0" applyNumberFormat="1" applyFont="1" applyFill="1" applyBorder="1"/>
    <xf numFmtId="0" fontId="10" fillId="13" borderId="7" xfId="0" applyFont="1" applyFill="1" applyBorder="1"/>
    <xf numFmtId="0" fontId="10" fillId="14" borderId="7" xfId="0" applyFont="1" applyFill="1" applyBorder="1"/>
    <xf numFmtId="0" fontId="10" fillId="14" borderId="0" xfId="0" applyFont="1" applyFill="1" applyBorder="1"/>
    <xf numFmtId="0" fontId="10" fillId="14" borderId="0" xfId="0" applyFont="1" applyFill="1" applyBorder="1" applyAlignment="1">
      <alignment horizontal="left"/>
    </xf>
    <xf numFmtId="0" fontId="11" fillId="0" borderId="2" xfId="0" applyFont="1" applyBorder="1" applyAlignment="1" applyProtection="1">
      <alignment horizontal="center" vertical="center"/>
      <protection locked="0"/>
    </xf>
    <xf numFmtId="0" fontId="12" fillId="0" borderId="2" xfId="0" applyFont="1" applyBorder="1" applyAlignment="1" applyProtection="1">
      <alignment horizontal="center" vertical="center" wrapText="1"/>
      <protection locked="0"/>
    </xf>
    <xf numFmtId="165" fontId="13" fillId="5" borderId="8" xfId="0" applyNumberFormat="1" applyFont="1" applyFill="1" applyBorder="1" applyAlignment="1" applyProtection="1">
      <alignment horizontal="center" vertical="center"/>
      <protection locked="0"/>
    </xf>
    <xf numFmtId="43" fontId="13" fillId="5" borderId="9" xfId="1" applyFont="1" applyFill="1" applyBorder="1" applyAlignment="1" applyProtection="1">
      <alignment horizontal="center" vertical="center"/>
      <protection locked="0"/>
    </xf>
    <xf numFmtId="0" fontId="14" fillId="15" borderId="10" xfId="0" applyFont="1" applyFill="1" applyBorder="1" applyAlignment="1" applyProtection="1">
      <alignment horizontal="center" vertical="center"/>
      <protection locked="0"/>
    </xf>
    <xf numFmtId="0" fontId="14" fillId="9" borderId="2" xfId="0" applyFont="1" applyFill="1" applyBorder="1" applyAlignment="1" applyProtection="1">
      <alignment horizontal="center" vertical="center"/>
      <protection locked="0"/>
    </xf>
    <xf numFmtId="0" fontId="14" fillId="10" borderId="11" xfId="0" applyFont="1" applyFill="1" applyBorder="1" applyAlignment="1" applyProtection="1">
      <alignment horizontal="center" vertical="center"/>
      <protection locked="0"/>
    </xf>
    <xf numFmtId="0" fontId="14" fillId="0" borderId="2" xfId="0" applyFont="1" applyBorder="1" applyAlignment="1" applyProtection="1">
      <alignment horizontal="center" vertical="center" wrapText="1"/>
      <protection locked="0"/>
    </xf>
    <xf numFmtId="0" fontId="15" fillId="10" borderId="0" xfId="2" applyFont="1" applyFill="1" applyAlignment="1" applyProtection="1">
      <alignment vertical="center"/>
      <protection locked="0"/>
    </xf>
    <xf numFmtId="0" fontId="16" fillId="10" borderId="0" xfId="2" applyFont="1" applyFill="1" applyAlignment="1" applyProtection="1">
      <alignment vertical="center"/>
      <protection locked="0"/>
    </xf>
    <xf numFmtId="0" fontId="15" fillId="10" borderId="0" xfId="2" applyFont="1" applyFill="1" applyAlignment="1" applyProtection="1">
      <alignment horizontal="center" vertical="center"/>
      <protection locked="0"/>
    </xf>
    <xf numFmtId="165" fontId="17" fillId="12" borderId="0" xfId="0" applyNumberFormat="1" applyFont="1" applyFill="1" applyAlignment="1" applyProtection="1">
      <alignment horizontal="center" vertical="center"/>
      <protection locked="0"/>
    </xf>
    <xf numFmtId="43" fontId="18" fillId="12" borderId="0" xfId="1" applyFont="1" applyFill="1" applyAlignment="1" applyProtection="1">
      <alignment horizontal="center" vertical="center"/>
      <protection locked="0"/>
    </xf>
    <xf numFmtId="0" fontId="0" fillId="0" borderId="0" xfId="0" applyAlignment="1" applyProtection="1">
      <alignment vertical="center"/>
    </xf>
    <xf numFmtId="0" fontId="0" fillId="7" borderId="0" xfId="0" applyFill="1" applyAlignment="1" applyProtection="1">
      <alignment horizontal="center" vertical="center"/>
    </xf>
    <xf numFmtId="0" fontId="7" fillId="7" borderId="0" xfId="0" applyFont="1" applyFill="1" applyAlignment="1" applyProtection="1">
      <alignment horizontal="center" vertical="center"/>
    </xf>
    <xf numFmtId="0" fontId="0" fillId="4" borderId="0" xfId="0" applyFill="1" applyAlignment="1" applyProtection="1">
      <alignment vertical="center"/>
    </xf>
    <xf numFmtId="0" fontId="0" fillId="5" borderId="0" xfId="0" applyFill="1" applyAlignment="1" applyProtection="1">
      <alignment vertical="center"/>
    </xf>
    <xf numFmtId="165" fontId="0" fillId="6" borderId="0" xfId="0" applyNumberFormat="1" applyFont="1" applyFill="1" applyAlignment="1" applyProtection="1">
      <alignment vertical="center"/>
    </xf>
    <xf numFmtId="43" fontId="6" fillId="6" borderId="0" xfId="1" applyFont="1" applyFill="1" applyAlignment="1" applyProtection="1">
      <alignment vertical="center"/>
    </xf>
    <xf numFmtId="0" fontId="0" fillId="6" borderId="0" xfId="0" applyFill="1" applyAlignment="1" applyProtection="1">
      <alignment vertical="center"/>
    </xf>
    <xf numFmtId="0" fontId="19" fillId="0" borderId="0" xfId="0" applyFont="1" applyAlignment="1" applyProtection="1">
      <alignment vertical="center" wrapText="1"/>
    </xf>
    <xf numFmtId="0" fontId="7" fillId="0" borderId="0" xfId="0" applyFont="1" applyAlignment="1" applyProtection="1">
      <alignment vertical="center"/>
    </xf>
    <xf numFmtId="0" fontId="0" fillId="6" borderId="0" xfId="0" applyFill="1" applyAlignment="1" applyProtection="1">
      <alignment horizontal="center" vertical="center"/>
    </xf>
    <xf numFmtId="0" fontId="7" fillId="6" borderId="0" xfId="0" applyFont="1" applyFill="1" applyAlignment="1" applyProtection="1">
      <alignment horizontal="center" vertical="center"/>
    </xf>
    <xf numFmtId="0" fontId="0" fillId="0" borderId="0" xfId="0" applyBorder="1" applyAlignment="1">
      <alignment horizontal="center"/>
    </xf>
    <xf numFmtId="43" fontId="0" fillId="6" borderId="6" xfId="0" applyNumberFormat="1" applyFont="1" applyFill="1" applyBorder="1" applyAlignment="1" applyProtection="1">
      <alignment horizontal="center" vertical="center"/>
      <protection locked="0"/>
    </xf>
    <xf numFmtId="0" fontId="0" fillId="16" borderId="2" xfId="0" applyFont="1" applyFill="1" applyBorder="1" applyAlignment="1">
      <alignment horizontal="left"/>
    </xf>
    <xf numFmtId="0" fontId="7" fillId="16" borderId="2" xfId="0" applyFont="1" applyFill="1" applyBorder="1"/>
    <xf numFmtId="43" fontId="6" fillId="6" borderId="2" xfId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/>
    </xf>
    <xf numFmtId="2" fontId="0" fillId="7" borderId="2" xfId="1" applyNumberFormat="1" applyFont="1" applyFill="1" applyBorder="1" applyAlignment="1" applyProtection="1">
      <alignment horizontal="right" vertical="center"/>
      <protection locked="0"/>
    </xf>
    <xf numFmtId="0" fontId="0" fillId="6" borderId="12" xfId="0" applyFont="1" applyFill="1" applyBorder="1" applyAlignment="1" applyProtection="1">
      <alignment horizontal="center" vertical="center"/>
      <protection locked="0"/>
    </xf>
    <xf numFmtId="43" fontId="1" fillId="6" borderId="13" xfId="1" applyFont="1" applyFill="1" applyBorder="1" applyAlignment="1" applyProtection="1">
      <alignment horizontal="center" vertical="center"/>
      <protection locked="0"/>
    </xf>
    <xf numFmtId="43" fontId="1" fillId="6" borderId="0" xfId="1" applyFont="1" applyFill="1" applyBorder="1" applyAlignment="1" applyProtection="1">
      <alignment horizontal="center" vertical="center"/>
      <protection locked="0"/>
    </xf>
    <xf numFmtId="0" fontId="0" fillId="6" borderId="2" xfId="0" applyFont="1" applyFill="1" applyBorder="1" applyAlignment="1" applyProtection="1">
      <alignment horizontal="center" vertical="center"/>
      <protection locked="0"/>
    </xf>
    <xf numFmtId="43" fontId="27" fillId="6" borderId="2" xfId="1" applyFont="1" applyFill="1" applyBorder="1" applyAlignment="1" applyProtection="1">
      <alignment horizontal="center" vertical="center"/>
      <protection locked="0"/>
    </xf>
    <xf numFmtId="43" fontId="4" fillId="17" borderId="2" xfId="1" applyFont="1" applyFill="1" applyBorder="1" applyAlignment="1" applyProtection="1">
      <alignment horizontal="center" vertical="center"/>
      <protection locked="0"/>
    </xf>
    <xf numFmtId="0" fontId="0" fillId="6" borderId="14" xfId="0" applyFont="1" applyFill="1" applyBorder="1" applyAlignment="1" applyProtection="1">
      <alignment horizontal="center" vertical="center"/>
      <protection locked="0"/>
    </xf>
    <xf numFmtId="43" fontId="6" fillId="17" borderId="2" xfId="1" applyFont="1" applyFill="1" applyBorder="1" applyAlignment="1" applyProtection="1">
      <alignment horizontal="center" vertical="center"/>
      <protection locked="0"/>
    </xf>
    <xf numFmtId="0" fontId="0" fillId="0" borderId="0" xfId="0" applyBorder="1" applyAlignment="1">
      <alignment horizontal="center"/>
    </xf>
    <xf numFmtId="0" fontId="5" fillId="6" borderId="0" xfId="0" applyFont="1" applyFill="1" applyBorder="1" applyAlignment="1">
      <alignment horizontal="center"/>
    </xf>
    <xf numFmtId="0" fontId="26" fillId="0" borderId="0" xfId="0" applyFont="1" applyAlignment="1">
      <alignment horizontal="right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right"/>
    </xf>
    <xf numFmtId="0" fontId="17" fillId="12" borderId="0" xfId="0" applyFont="1" applyFill="1" applyAlignment="1" applyProtection="1">
      <alignment horizontal="center" vertical="center"/>
      <protection locked="0"/>
    </xf>
    <xf numFmtId="0" fontId="15" fillId="9" borderId="0" xfId="3" applyFont="1" applyFill="1" applyAlignment="1" applyProtection="1">
      <alignment horizontal="center" vertical="center"/>
      <protection locked="0"/>
    </xf>
    <xf numFmtId="0" fontId="23" fillId="0" borderId="0" xfId="5" applyFont="1" applyAlignment="1">
      <alignment horizontal="center"/>
    </xf>
    <xf numFmtId="165" fontId="22" fillId="0" borderId="0" xfId="4" applyNumberFormat="1" applyFont="1" applyAlignment="1">
      <alignment horizontal="center"/>
    </xf>
    <xf numFmtId="0" fontId="20" fillId="0" borderId="0" xfId="0" applyFont="1" applyAlignment="1">
      <alignment horizontal="center"/>
    </xf>
  </cellXfs>
  <cellStyles count="6">
    <cellStyle name="Buena" xfId="2" builtinId="26"/>
    <cellStyle name="Incorrecto" xfId="3" builtinId="27"/>
    <cellStyle name="Millares" xfId="1" builtinId="3"/>
    <cellStyle name="Millares 2" xfId="4"/>
    <cellStyle name="Normal" xfId="0" builtinId="0"/>
    <cellStyle name="Normal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152</xdr:row>
      <xdr:rowOff>159025</xdr:rowOff>
    </xdr:from>
    <xdr:to>
      <xdr:col>1</xdr:col>
      <xdr:colOff>2105025</xdr:colOff>
      <xdr:row>153</xdr:row>
      <xdr:rowOff>0</xdr:rowOff>
    </xdr:to>
    <xdr:cxnSp macro="">
      <xdr:nvCxnSpPr>
        <xdr:cNvPr id="2" name="Conector recto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CxnSpPr/>
      </xdr:nvCxnSpPr>
      <xdr:spPr>
        <a:xfrm>
          <a:off x="6626" y="29115025"/>
          <a:ext cx="1593574" cy="314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2468563</xdr:colOff>
      <xdr:row>0</xdr:row>
      <xdr:rowOff>66674</xdr:rowOff>
    </xdr:from>
    <xdr:ext cx="1485899" cy="1200150"/>
    <xdr:pic>
      <xdr:nvPicPr>
        <xdr:cNvPr id="3" name="Imagen 2" descr="C:\Users\marianyer\Desktop\LOGOS NUEVOS\logo_cibaocentral 2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9751" y="66674"/>
          <a:ext cx="1485899" cy="12001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150</xdr:row>
      <xdr:rowOff>159025</xdr:rowOff>
    </xdr:from>
    <xdr:to>
      <xdr:col>1</xdr:col>
      <xdr:colOff>2105025</xdr:colOff>
      <xdr:row>151</xdr:row>
      <xdr:rowOff>0</xdr:rowOff>
    </xdr:to>
    <xdr:cxnSp macro="">
      <xdr:nvCxnSpPr>
        <xdr:cNvPr id="2" name="Conector recto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CxnSpPr/>
      </xdr:nvCxnSpPr>
      <xdr:spPr>
        <a:xfrm>
          <a:off x="6626" y="30553300"/>
          <a:ext cx="2727049" cy="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1</xdr:col>
      <xdr:colOff>2468563</xdr:colOff>
      <xdr:row>0</xdr:row>
      <xdr:rowOff>66674</xdr:rowOff>
    </xdr:from>
    <xdr:ext cx="1485899" cy="1200150"/>
    <xdr:pic>
      <xdr:nvPicPr>
        <xdr:cNvPr id="3" name="Imagen 2" descr="C:\Users\marianyer\Desktop\LOGOS NUEVOS\logo_cibaocentral 2.png">
          <a:extLst>
            <a:ext uri="{FF2B5EF4-FFF2-40B4-BE49-F238E27FC236}">
              <a16:creationId xmlns=""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7213" y="66674"/>
          <a:ext cx="1485899" cy="12001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151</xdr:row>
      <xdr:rowOff>159025</xdr:rowOff>
    </xdr:from>
    <xdr:to>
      <xdr:col>1</xdr:col>
      <xdr:colOff>2105025</xdr:colOff>
      <xdr:row>152</xdr:row>
      <xdr:rowOff>0</xdr:rowOff>
    </xdr:to>
    <xdr:cxnSp macro="">
      <xdr:nvCxnSpPr>
        <xdr:cNvPr id="2" name="Conector recto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CxnSpPr/>
      </xdr:nvCxnSpPr>
      <xdr:spPr>
        <a:xfrm>
          <a:off x="6626" y="30153250"/>
          <a:ext cx="2736574" cy="290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80963</xdr:colOff>
      <xdr:row>0</xdr:row>
      <xdr:rowOff>34924</xdr:rowOff>
    </xdr:from>
    <xdr:ext cx="1485899" cy="1200150"/>
    <xdr:pic>
      <xdr:nvPicPr>
        <xdr:cNvPr id="3" name="Imagen 2" descr="C:\Users\marianyer\Desktop\LOGOS NUEVOS\logo_cibaocentral 2.png">
          <a:extLst>
            <a:ext uri="{FF2B5EF4-FFF2-40B4-BE49-F238E27FC236}">
              <a16:creationId xmlns=""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838" y="34924"/>
          <a:ext cx="1485899" cy="12001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6626</xdr:colOff>
      <xdr:row>155</xdr:row>
      <xdr:rowOff>275</xdr:rowOff>
    </xdr:from>
    <xdr:to>
      <xdr:col>1</xdr:col>
      <xdr:colOff>2105025</xdr:colOff>
      <xdr:row>155</xdr:row>
      <xdr:rowOff>275</xdr:rowOff>
    </xdr:to>
    <xdr:cxnSp macro="">
      <xdr:nvCxnSpPr>
        <xdr:cNvPr id="2" name="Conector recto 1">
          <a:extLst>
            <a:ext uri="{FF2B5EF4-FFF2-40B4-BE49-F238E27FC236}">
              <a16:creationId xmlns="" xmlns:a16="http://schemas.microsoft.com/office/drawing/2014/main" id="{39FC2CBD-0F3E-41BB-BFE9-7CFE64BC5F39}"/>
            </a:ext>
          </a:extLst>
        </xdr:cNvPr>
        <xdr:cNvCxnSpPr/>
      </xdr:nvCxnSpPr>
      <xdr:spPr>
        <a:xfrm>
          <a:off x="6626" y="30556475"/>
          <a:ext cx="273657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oneCellAnchor>
    <xdr:from>
      <xdr:col>2</xdr:col>
      <xdr:colOff>303212</xdr:colOff>
      <xdr:row>0</xdr:row>
      <xdr:rowOff>23814</xdr:rowOff>
    </xdr:from>
    <xdr:ext cx="1485899" cy="1243014"/>
    <xdr:pic>
      <xdr:nvPicPr>
        <xdr:cNvPr id="3" name="Imagen 2" descr="C:\Users\marianyer\Desktop\LOGOS NUEVOS\logo_cibaocentral 2.png">
          <a:extLst>
            <a:ext uri="{FF2B5EF4-FFF2-40B4-BE49-F238E27FC236}">
              <a16:creationId xmlns="" xmlns:a16="http://schemas.microsoft.com/office/drawing/2014/main" id="{7468FC36-8F59-48C4-8E07-D49C6726C74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4837" y="23814"/>
          <a:ext cx="1485899" cy="1243014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6"/>
  <sheetViews>
    <sheetView showGridLines="0" view="pageLayout" topLeftCell="A46" zoomScale="120" zoomScaleNormal="115" zoomScalePageLayoutView="120" workbookViewId="0">
      <selection activeCell="D141" sqref="D141"/>
    </sheetView>
  </sheetViews>
  <sheetFormatPr baseColWidth="10" defaultColWidth="11.42578125" defaultRowHeight="15" x14ac:dyDescent="0.25"/>
  <cols>
    <col min="1" max="1" width="8.7109375" style="1" customWidth="1"/>
    <col min="2" max="2" width="35.7109375" style="3" customWidth="1"/>
    <col min="3" max="3" width="9.140625" style="1" customWidth="1"/>
    <col min="4" max="4" width="8.140625" style="1" customWidth="1"/>
    <col min="5" max="5" width="7.42578125" style="1" customWidth="1"/>
    <col min="6" max="6" width="10" style="1" customWidth="1"/>
    <col min="7" max="7" width="12.85546875" style="7" customWidth="1"/>
    <col min="8" max="8" width="14.7109375" style="6" customWidth="1"/>
    <col min="9" max="9" width="1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35">
      <c r="B2" s="125"/>
      <c r="C2" s="125"/>
      <c r="D2" s="125"/>
      <c r="E2" s="125"/>
      <c r="F2" s="125"/>
      <c r="G2" s="125"/>
      <c r="H2" s="125"/>
      <c r="I2" s="125"/>
      <c r="J2" s="125"/>
    </row>
    <row r="3" spans="1:18" ht="13.5" customHeight="1" x14ac:dyDescent="0.25">
      <c r="A3" s="103"/>
      <c r="B3" s="104"/>
      <c r="C3" s="126"/>
      <c r="D3" s="126"/>
      <c r="E3" s="126"/>
      <c r="F3" s="126"/>
      <c r="G3" s="126"/>
      <c r="H3" s="126"/>
      <c r="I3" s="126"/>
      <c r="J3" s="126"/>
      <c r="L3" s="95"/>
      <c r="M3" s="95"/>
      <c r="N3" s="98"/>
      <c r="R3" s="95"/>
    </row>
    <row r="4" spans="1:18" ht="13.5" customHeight="1" x14ac:dyDescent="0.3">
      <c r="A4" s="103"/>
      <c r="B4" s="127"/>
      <c r="C4" s="127"/>
      <c r="D4" s="127"/>
      <c r="E4" s="127"/>
      <c r="F4" s="127"/>
      <c r="G4" s="127"/>
      <c r="H4" s="127"/>
      <c r="I4" s="127"/>
      <c r="J4" s="127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6"/>
      <c r="D5" s="126"/>
      <c r="E5" s="126"/>
      <c r="F5" s="126"/>
      <c r="G5" s="126"/>
      <c r="H5" s="126"/>
      <c r="I5" s="126"/>
      <c r="J5" s="126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30" t="s">
        <v>152</v>
      </c>
      <c r="B8" s="130"/>
      <c r="C8" s="130"/>
      <c r="D8" s="130"/>
      <c r="E8" s="130"/>
      <c r="F8" s="130"/>
      <c r="G8" s="130"/>
      <c r="H8" s="130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31" t="s">
        <v>151</v>
      </c>
      <c r="B9" s="131"/>
      <c r="C9" s="131"/>
      <c r="D9" s="131"/>
      <c r="E9" s="131"/>
      <c r="F9" s="131"/>
      <c r="G9" s="131"/>
      <c r="H9" s="131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32" t="s">
        <v>150</v>
      </c>
      <c r="B10" s="132"/>
      <c r="C10" s="132"/>
      <c r="D10" s="132"/>
      <c r="E10" s="132"/>
      <c r="F10" s="132"/>
      <c r="G10" s="132"/>
      <c r="H10" s="132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8" t="s">
        <v>149</v>
      </c>
      <c r="B12" s="128"/>
      <c r="C12" s="128"/>
      <c r="D12" s="128"/>
      <c r="E12" s="128"/>
      <c r="F12" s="128"/>
      <c r="G12" s="94"/>
      <c r="H12" s="93"/>
      <c r="J12" s="129" t="s">
        <v>146</v>
      </c>
      <c r="K12" s="129"/>
      <c r="L12" s="129"/>
      <c r="M12" s="129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5</v>
      </c>
      <c r="D16" s="51">
        <v>48</v>
      </c>
      <c r="E16" s="71">
        <v>46</v>
      </c>
      <c r="F16" s="42">
        <f>C16+D16-E16</f>
        <v>7</v>
      </c>
      <c r="G16" s="49">
        <v>45</v>
      </c>
      <c r="H16" s="48">
        <f t="shared" ref="H16:H46" si="0">G16*F16</f>
        <v>315</v>
      </c>
      <c r="I16" s="5"/>
      <c r="J16" s="70">
        <f t="shared" ref="J16:K18" si="1">A16</f>
        <v>5405</v>
      </c>
      <c r="K16" s="69" t="str">
        <f t="shared" si="1"/>
        <v>AGUA BOTELLON DAHLIA</v>
      </c>
      <c r="O16" s="68">
        <f t="shared" ref="O16:P18" si="2">J16</f>
        <v>5405</v>
      </c>
      <c r="P16" s="67" t="str">
        <f t="shared" si="2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1</v>
      </c>
      <c r="D17" s="29">
        <v>2</v>
      </c>
      <c r="E17" s="28">
        <v>2</v>
      </c>
      <c r="F17" s="65">
        <v>1</v>
      </c>
      <c r="G17" s="26">
        <v>1100</v>
      </c>
      <c r="H17" s="25">
        <f t="shared" si="0"/>
        <v>1100</v>
      </c>
      <c r="I17" s="5"/>
      <c r="J17" s="47">
        <f t="shared" si="1"/>
        <v>385</v>
      </c>
      <c r="K17" s="46" t="str">
        <f t="shared" si="1"/>
        <v>ACEITE CRISOL 2/250 OZ (15 LB) GALON</v>
      </c>
      <c r="O17" s="45">
        <f t="shared" si="2"/>
        <v>385</v>
      </c>
      <c r="P17" s="44" t="str">
        <f t="shared" si="2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1.5</v>
      </c>
      <c r="D18" s="51">
        <v>2</v>
      </c>
      <c r="E18" s="50">
        <v>3.5</v>
      </c>
      <c r="F18" s="42">
        <v>0</v>
      </c>
      <c r="G18" s="49">
        <v>38</v>
      </c>
      <c r="H18" s="48">
        <f t="shared" si="0"/>
        <v>0</v>
      </c>
      <c r="I18" s="5"/>
      <c r="J18" s="47">
        <f t="shared" si="1"/>
        <v>2821</v>
      </c>
      <c r="K18" s="46" t="str">
        <f t="shared" si="1"/>
        <v>ACEITUNA VALENCIANA FRASCO 12/14 ONZA</v>
      </c>
      <c r="O18" s="45">
        <f t="shared" si="2"/>
        <v>2821</v>
      </c>
      <c r="P18" s="44" t="str">
        <f t="shared" si="2"/>
        <v>ACEITUNA VALENCIANA FRASCO 12/14 ONZA</v>
      </c>
    </row>
    <row r="19" spans="1:16" s="43" customFormat="1" ht="15.75" thickBot="1" x14ac:dyDescent="0.3">
      <c r="A19" s="32"/>
      <c r="B19" s="31" t="s">
        <v>134</v>
      </c>
      <c r="C19" s="27">
        <v>1</v>
      </c>
      <c r="D19" s="29">
        <v>2</v>
      </c>
      <c r="E19" s="28">
        <v>3</v>
      </c>
      <c r="F19" s="42">
        <v>0</v>
      </c>
      <c r="G19" s="26">
        <v>45.61</v>
      </c>
      <c r="H19" s="25">
        <f t="shared" si="0"/>
        <v>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0</v>
      </c>
      <c r="D20" s="51">
        <v>24</v>
      </c>
      <c r="E20" s="50">
        <v>15</v>
      </c>
      <c r="F20" s="42">
        <v>9</v>
      </c>
      <c r="G20" s="49">
        <v>59.32</v>
      </c>
      <c r="H20" s="48">
        <f t="shared" si="0"/>
        <v>533.88</v>
      </c>
      <c r="I20" s="5"/>
      <c r="J20" s="47"/>
      <c r="K20" s="46"/>
      <c r="O20" s="45"/>
      <c r="P20" s="44"/>
    </row>
    <row r="21" spans="1:16" s="43" customFormat="1" ht="15.75" thickBot="1" x14ac:dyDescent="0.3">
      <c r="A21" s="32">
        <v>622</v>
      </c>
      <c r="B21" s="31" t="s">
        <v>132</v>
      </c>
      <c r="C21" s="27">
        <v>1</v>
      </c>
      <c r="D21" s="29">
        <v>10</v>
      </c>
      <c r="E21" s="28">
        <v>10</v>
      </c>
      <c r="F21" s="42">
        <v>1</v>
      </c>
      <c r="G21" s="26">
        <v>140</v>
      </c>
      <c r="H21" s="25">
        <f t="shared" si="0"/>
        <v>140</v>
      </c>
      <c r="I21" s="5"/>
      <c r="J21" s="47">
        <f t="shared" ref="J21:K24" si="3">A21</f>
        <v>622</v>
      </c>
      <c r="K21" s="46" t="str">
        <f t="shared" si="3"/>
        <v>AJO AMERICANO LIBRA</v>
      </c>
      <c r="O21" s="45">
        <f t="shared" ref="O21:P24" si="4">J21</f>
        <v>622</v>
      </c>
      <c r="P21" s="44" t="str">
        <f t="shared" si="4"/>
        <v>AJO AMERICANO LIBRA</v>
      </c>
    </row>
    <row r="22" spans="1:16" s="43" customFormat="1" ht="15.75" thickBot="1" x14ac:dyDescent="0.3">
      <c r="A22" s="53">
        <v>2337</v>
      </c>
      <c r="B22" s="52" t="s">
        <v>131</v>
      </c>
      <c r="C22" s="42">
        <v>12</v>
      </c>
      <c r="D22" s="51">
        <v>250</v>
      </c>
      <c r="E22" s="50">
        <v>123</v>
      </c>
      <c r="F22" s="42">
        <v>125</v>
      </c>
      <c r="G22" s="49">
        <v>28</v>
      </c>
      <c r="H22" s="48">
        <f t="shared" si="0"/>
        <v>3500</v>
      </c>
      <c r="I22" s="5"/>
      <c r="J22" s="47">
        <f t="shared" si="3"/>
        <v>2337</v>
      </c>
      <c r="K22" s="46" t="str">
        <f t="shared" si="3"/>
        <v>ARROZ RODRIGUEZ LIBRAS 125 Libras</v>
      </c>
      <c r="O22" s="45">
        <f t="shared" si="4"/>
        <v>2337</v>
      </c>
      <c r="P22" s="44" t="str">
        <f t="shared" si="4"/>
        <v>ARROZ RODRIGUEZ LIBRAS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4</v>
      </c>
      <c r="D23" s="29">
        <v>15</v>
      </c>
      <c r="E23" s="28">
        <v>21</v>
      </c>
      <c r="F23" s="42">
        <v>12</v>
      </c>
      <c r="G23" s="26">
        <v>55</v>
      </c>
      <c r="H23" s="25">
        <f t="shared" si="0"/>
        <v>660</v>
      </c>
      <c r="I23" s="5"/>
      <c r="J23" s="47">
        <f t="shared" si="3"/>
        <v>856</v>
      </c>
      <c r="K23" s="46" t="str">
        <f t="shared" si="3"/>
        <v>AVENA AMERICANA ENTERA  ( FUNDA 1.1/2)</v>
      </c>
      <c r="O23" s="45">
        <f t="shared" si="4"/>
        <v>856</v>
      </c>
      <c r="P23" s="44" t="str">
        <f t="shared" si="4"/>
        <v>AVENA AMERICANA ENTERA  ( FUNDA 1.1/2)</v>
      </c>
    </row>
    <row r="24" spans="1:16" s="43" customFormat="1" ht="15.75" thickBot="1" x14ac:dyDescent="0.3">
      <c r="A24" s="53">
        <v>6919</v>
      </c>
      <c r="B24" s="52" t="s">
        <v>129</v>
      </c>
      <c r="C24" s="42">
        <v>10</v>
      </c>
      <c r="D24" s="51">
        <v>187.5</v>
      </c>
      <c r="E24" s="50">
        <v>35</v>
      </c>
      <c r="F24" s="42">
        <v>175</v>
      </c>
      <c r="G24" s="49">
        <v>23.2</v>
      </c>
      <c r="H24" s="48">
        <f t="shared" si="0"/>
        <v>4060</v>
      </c>
      <c r="I24" s="5"/>
      <c r="J24" s="47">
        <f t="shared" si="3"/>
        <v>6919</v>
      </c>
      <c r="K24" s="46" t="str">
        <f t="shared" si="3"/>
        <v>AZUCA CREMA 125 LIBRAS</v>
      </c>
      <c r="O24" s="45">
        <f t="shared" si="4"/>
        <v>6919</v>
      </c>
      <c r="P24" s="44" t="str">
        <f t="shared" si="4"/>
        <v>AZUCA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10</v>
      </c>
      <c r="E25" s="28">
        <v>15</v>
      </c>
      <c r="F25" s="42">
        <v>2</v>
      </c>
      <c r="G25" s="26">
        <v>5</v>
      </c>
      <c r="H25" s="25">
        <f t="shared" si="0"/>
        <v>10</v>
      </c>
      <c r="J25" s="24"/>
      <c r="K25" s="3" t="str">
        <f t="shared" ref="K25:K54" si="5">B25</f>
        <v>AJI CUBANELA</v>
      </c>
      <c r="O25" s="41"/>
      <c r="P25" s="40" t="str">
        <f t="shared" ref="P25:P54" si="6">K25</f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10</v>
      </c>
      <c r="D26" s="51">
        <v>40</v>
      </c>
      <c r="E26" s="50">
        <v>12</v>
      </c>
      <c r="F26" s="42">
        <v>10</v>
      </c>
      <c r="G26" s="49">
        <v>125</v>
      </c>
      <c r="H26" s="48">
        <f t="shared" si="0"/>
        <v>1250</v>
      </c>
      <c r="I26" s="5"/>
      <c r="J26" s="47">
        <f>A26</f>
        <v>2454</v>
      </c>
      <c r="K26" s="46" t="str">
        <f t="shared" si="5"/>
        <v>BACALAO NURUEGO 55 LBS</v>
      </c>
      <c r="O26" s="45">
        <f>J26</f>
        <v>2454</v>
      </c>
      <c r="P26" s="44" t="str">
        <f t="shared" si="6"/>
        <v>BACALAO NURUEGO 55 LBS</v>
      </c>
    </row>
    <row r="27" spans="1:16" ht="15.75" thickBot="1" x14ac:dyDescent="0.3">
      <c r="A27" s="32">
        <v>2474</v>
      </c>
      <c r="B27" s="31" t="s">
        <v>126</v>
      </c>
      <c r="C27" s="27">
        <v>0</v>
      </c>
      <c r="D27" s="29">
        <v>12</v>
      </c>
      <c r="E27" s="28">
        <v>10</v>
      </c>
      <c r="F27" s="42">
        <v>1</v>
      </c>
      <c r="G27" s="26">
        <v>18</v>
      </c>
      <c r="H27" s="25">
        <f t="shared" si="0"/>
        <v>18</v>
      </c>
      <c r="J27" s="24">
        <f>A27</f>
        <v>2474</v>
      </c>
      <c r="K27" s="3" t="str">
        <f t="shared" si="5"/>
        <v>BICARRBONATO DE SODA 55  LIBRAS</v>
      </c>
      <c r="O27" s="41">
        <f>J27</f>
        <v>2474</v>
      </c>
      <c r="P27" s="40" t="str">
        <f t="shared" si="6"/>
        <v>BICARRBONATO DE SODA 55  LIBRAS</v>
      </c>
    </row>
    <row r="28" spans="1:16" s="43" customFormat="1" ht="15.75" thickBot="1" x14ac:dyDescent="0.3">
      <c r="A28" s="53">
        <v>380</v>
      </c>
      <c r="B28" s="52" t="s">
        <v>125</v>
      </c>
      <c r="C28" s="42">
        <v>144</v>
      </c>
      <c r="D28" s="51">
        <v>16</v>
      </c>
      <c r="E28" s="50">
        <v>48</v>
      </c>
      <c r="F28" s="42">
        <v>12</v>
      </c>
      <c r="G28" s="49">
        <v>15</v>
      </c>
      <c r="H28" s="48">
        <f t="shared" si="0"/>
        <v>180</v>
      </c>
      <c r="I28" s="5"/>
      <c r="J28" s="47">
        <f>A28</f>
        <v>380</v>
      </c>
      <c r="K28" s="46" t="str">
        <f t="shared" si="5"/>
        <v>CAFÉ SANTO DOMINGO SOBRE PAQ. 12 SOBRE</v>
      </c>
      <c r="O28" s="45">
        <f>J28</f>
        <v>380</v>
      </c>
      <c r="P28" s="44" t="str">
        <f t="shared" si="6"/>
        <v>CAFÉ SANTO DOMINGO SOBRE PAQ. 12 SOBRE</v>
      </c>
    </row>
    <row r="29" spans="1:16" ht="15.75" thickBot="1" x14ac:dyDescent="0.3">
      <c r="A29" s="32"/>
      <c r="B29" s="31" t="s">
        <v>124</v>
      </c>
      <c r="C29" s="27">
        <v>96</v>
      </c>
      <c r="D29" s="29">
        <v>288</v>
      </c>
      <c r="E29" s="28">
        <v>192</v>
      </c>
      <c r="F29" s="42">
        <v>12</v>
      </c>
      <c r="G29" s="26">
        <v>14.14</v>
      </c>
      <c r="H29" s="25">
        <f t="shared" si="0"/>
        <v>169.68</v>
      </c>
      <c r="J29" s="24"/>
      <c r="K29" s="3" t="str">
        <f t="shared" si="5"/>
        <v>CAFÉ PILON</v>
      </c>
      <c r="O29" s="41"/>
      <c r="P29" s="40" t="str">
        <f t="shared" si="6"/>
        <v>CAFÉ PILON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20</v>
      </c>
      <c r="E30" s="28">
        <v>15</v>
      </c>
      <c r="F30" s="42">
        <f>C30+D30-E30</f>
        <v>5</v>
      </c>
      <c r="G30" s="26">
        <v>55</v>
      </c>
      <c r="H30" s="25">
        <f t="shared" si="0"/>
        <v>275</v>
      </c>
      <c r="J30" s="24">
        <f t="shared" ref="J30:J37" si="7">A30</f>
        <v>5368</v>
      </c>
      <c r="K30" s="3" t="str">
        <f t="shared" si="5"/>
        <v>CALDO BALDOM POLLO 5 LB</v>
      </c>
      <c r="O30" s="41">
        <f t="shared" ref="O30:O37" si="8">J30</f>
        <v>5368</v>
      </c>
      <c r="P30" s="40" t="str">
        <f t="shared" si="6"/>
        <v>CALDO BALDOM POLLO 5 LB</v>
      </c>
    </row>
    <row r="31" spans="1:16" ht="15.75" thickBot="1" x14ac:dyDescent="0.3">
      <c r="A31" s="53">
        <v>3861</v>
      </c>
      <c r="B31" s="52" t="s">
        <v>122</v>
      </c>
      <c r="C31" s="42">
        <v>0</v>
      </c>
      <c r="D31" s="51">
        <v>240</v>
      </c>
      <c r="E31" s="50">
        <v>200</v>
      </c>
      <c r="F31" s="42">
        <f>C31+D31-E31</f>
        <v>40</v>
      </c>
      <c r="G31" s="49">
        <v>4.68</v>
      </c>
      <c r="H31" s="48">
        <f t="shared" si="0"/>
        <v>187.2</v>
      </c>
      <c r="J31" s="24">
        <f t="shared" si="7"/>
        <v>3861</v>
      </c>
      <c r="K31" s="3" t="str">
        <f t="shared" si="5"/>
        <v>CALDO MAGGI DE POLLO CAJA 240 UNIDAD</v>
      </c>
      <c r="O31" s="41">
        <f t="shared" si="8"/>
        <v>3861</v>
      </c>
      <c r="P31" s="40" t="str">
        <f t="shared" si="6"/>
        <v>CALDO MAGGI DE POLLO CAJA 240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20</v>
      </c>
      <c r="E32" s="28">
        <v>40</v>
      </c>
      <c r="F32" s="42">
        <v>5</v>
      </c>
      <c r="G32" s="26">
        <v>115</v>
      </c>
      <c r="H32" s="25">
        <f>G32*F32</f>
        <v>575</v>
      </c>
      <c r="J32" s="24">
        <f t="shared" si="7"/>
        <v>6050</v>
      </c>
      <c r="K32" s="3" t="str">
        <f t="shared" si="5"/>
        <v>CARNE SALADA LIBRAS</v>
      </c>
      <c r="O32" s="41">
        <f t="shared" si="8"/>
        <v>6050</v>
      </c>
      <c r="P32" s="40" t="str">
        <f t="shared" si="6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1</v>
      </c>
      <c r="D33" s="51">
        <v>1</v>
      </c>
      <c r="E33" s="50">
        <v>7</v>
      </c>
      <c r="F33" s="42">
        <v>1</v>
      </c>
      <c r="G33" s="49">
        <v>280</v>
      </c>
      <c r="H33" s="48">
        <f t="shared" si="0"/>
        <v>280</v>
      </c>
      <c r="I33" s="5"/>
      <c r="J33" s="47">
        <f t="shared" si="7"/>
        <v>559</v>
      </c>
      <c r="K33" s="46" t="str">
        <f t="shared" si="5"/>
        <v>CATCHUP LINDA 7.3/4 LBS. (GALON)</v>
      </c>
      <c r="O33" s="45">
        <f t="shared" si="8"/>
        <v>559</v>
      </c>
      <c r="P33" s="44" t="str">
        <f t="shared" si="6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25</v>
      </c>
      <c r="E34" s="28">
        <v>14</v>
      </c>
      <c r="F34" s="42">
        <f>C34+D34-E34</f>
        <v>11</v>
      </c>
      <c r="G34" s="26">
        <v>45</v>
      </c>
      <c r="H34" s="25">
        <f t="shared" si="0"/>
        <v>495</v>
      </c>
      <c r="J34" s="24">
        <f t="shared" si="7"/>
        <v>6526</v>
      </c>
      <c r="K34" s="3" t="str">
        <f t="shared" si="5"/>
        <v>CEBOLLA ROJA   (LIBRAS)</v>
      </c>
      <c r="O34" s="41">
        <f t="shared" si="8"/>
        <v>6526</v>
      </c>
      <c r="P34" s="40" t="str">
        <f t="shared" si="6"/>
        <v>CEBOLLA ROJA   (LIBRAS)</v>
      </c>
    </row>
    <row r="35" spans="1:16" s="43" customFormat="1" ht="15.75" thickBot="1" x14ac:dyDescent="0.3">
      <c r="A35" s="53">
        <v>2607</v>
      </c>
      <c r="B35" s="52" t="s">
        <v>118</v>
      </c>
      <c r="C35" s="42">
        <v>0</v>
      </c>
      <c r="D35" s="51">
        <v>120</v>
      </c>
      <c r="E35" s="50">
        <v>124</v>
      </c>
      <c r="F35" s="42">
        <v>60</v>
      </c>
      <c r="G35" s="49">
        <v>4.66</v>
      </c>
      <c r="H35" s="48">
        <f t="shared" si="0"/>
        <v>279.60000000000002</v>
      </c>
      <c r="I35" s="5"/>
      <c r="J35" s="47">
        <f t="shared" si="7"/>
        <v>2607</v>
      </c>
      <c r="K35" s="46" t="str">
        <f t="shared" si="5"/>
        <v>CHOCOLATE DIPLOMATICO TABLETA</v>
      </c>
      <c r="O35" s="45">
        <f t="shared" si="8"/>
        <v>2607</v>
      </c>
      <c r="P35" s="44" t="str">
        <f t="shared" si="6"/>
        <v>CHOCOLATE DIPLOMATICO TABLETA</v>
      </c>
    </row>
    <row r="36" spans="1:16" s="43" customFormat="1" ht="15.75" thickBot="1" x14ac:dyDescent="0.3">
      <c r="A36" s="32">
        <v>3013</v>
      </c>
      <c r="B36" s="31" t="s">
        <v>117</v>
      </c>
      <c r="C36" s="27">
        <v>10</v>
      </c>
      <c r="D36" s="29">
        <v>45</v>
      </c>
      <c r="E36" s="28">
        <v>60</v>
      </c>
      <c r="F36" s="42">
        <v>5</v>
      </c>
      <c r="G36" s="26">
        <v>115</v>
      </c>
      <c r="H36" s="25">
        <f t="shared" si="0"/>
        <v>575</v>
      </c>
      <c r="I36" s="5"/>
      <c r="J36" s="47">
        <f t="shared" si="7"/>
        <v>3013</v>
      </c>
      <c r="K36" s="46" t="str">
        <f t="shared" si="5"/>
        <v>CHULETA CON HUEZO LIBRAS</v>
      </c>
      <c r="O36" s="45">
        <f t="shared" si="8"/>
        <v>3013</v>
      </c>
      <c r="P36" s="44" t="str">
        <f t="shared" si="6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15</v>
      </c>
      <c r="D37" s="51">
        <v>30</v>
      </c>
      <c r="E37" s="50">
        <v>75</v>
      </c>
      <c r="F37" s="42">
        <v>5</v>
      </c>
      <c r="G37" s="49">
        <v>115</v>
      </c>
      <c r="H37" s="48">
        <f t="shared" si="0"/>
        <v>575</v>
      </c>
      <c r="I37" s="5"/>
      <c r="J37" s="47">
        <f t="shared" si="7"/>
        <v>2630</v>
      </c>
      <c r="K37" s="46" t="str">
        <f t="shared" si="5"/>
        <v>CHULETA DESHUESADA LIBRAS</v>
      </c>
      <c r="O37" s="45">
        <f t="shared" si="8"/>
        <v>2630</v>
      </c>
      <c r="P37" s="44" t="str">
        <f t="shared" si="6"/>
        <v>CHULETA DESHUESADA LIBRAS</v>
      </c>
    </row>
    <row r="38" spans="1:16" s="43" customFormat="1" ht="15.75" thickBot="1" x14ac:dyDescent="0.3">
      <c r="A38" s="32"/>
      <c r="B38" s="31" t="s">
        <v>115</v>
      </c>
      <c r="C38" s="27">
        <v>24</v>
      </c>
      <c r="D38" s="29">
        <v>48</v>
      </c>
      <c r="E38" s="28">
        <v>16</v>
      </c>
      <c r="F38" s="42">
        <v>24</v>
      </c>
      <c r="G38" s="26">
        <v>35</v>
      </c>
      <c r="H38" s="25">
        <f t="shared" si="0"/>
        <v>840</v>
      </c>
      <c r="I38" s="5"/>
      <c r="J38" s="47"/>
      <c r="K38" s="46" t="str">
        <f t="shared" si="5"/>
        <v>COMPOTA RICA</v>
      </c>
      <c r="O38" s="45"/>
      <c r="P38" s="44" t="str">
        <f t="shared" si="6"/>
        <v>COMPOTA RICA</v>
      </c>
    </row>
    <row r="39" spans="1:16" s="43" customFormat="1" ht="15.75" thickBot="1" x14ac:dyDescent="0.3">
      <c r="A39" s="53"/>
      <c r="B39" s="52" t="s">
        <v>114</v>
      </c>
      <c r="C39" s="42">
        <v>7</v>
      </c>
      <c r="D39" s="51">
        <v>12</v>
      </c>
      <c r="E39" s="50">
        <v>40</v>
      </c>
      <c r="F39" s="42">
        <v>0</v>
      </c>
      <c r="G39" s="49">
        <v>55</v>
      </c>
      <c r="H39" s="48">
        <f t="shared" si="0"/>
        <v>0</v>
      </c>
      <c r="I39" s="5"/>
      <c r="J39" s="47">
        <f>A39</f>
        <v>0</v>
      </c>
      <c r="K39" s="46" t="str">
        <f t="shared" si="5"/>
        <v>FUNDA DE PAN</v>
      </c>
      <c r="O39" s="45">
        <f>J39</f>
        <v>0</v>
      </c>
      <c r="P39" s="44" t="str">
        <f t="shared" si="6"/>
        <v>FUNDA DE PAN</v>
      </c>
    </row>
    <row r="40" spans="1:16" s="43" customFormat="1" ht="15.75" thickBot="1" x14ac:dyDescent="0.3">
      <c r="A40" s="32"/>
      <c r="B40" s="31" t="s">
        <v>113</v>
      </c>
      <c r="C40" s="27">
        <v>1</v>
      </c>
      <c r="D40" s="29">
        <v>25</v>
      </c>
      <c r="E40" s="28">
        <v>30</v>
      </c>
      <c r="F40" s="42">
        <v>15</v>
      </c>
      <c r="G40" s="26">
        <v>5</v>
      </c>
      <c r="H40" s="25">
        <f t="shared" si="0"/>
        <v>75</v>
      </c>
      <c r="I40" s="5"/>
      <c r="J40" s="47"/>
      <c r="K40" s="46" t="str">
        <f t="shared" si="5"/>
        <v>FOSFORO UNIDAD</v>
      </c>
      <c r="O40" s="45"/>
      <c r="P40" s="44" t="str">
        <f t="shared" si="6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0</v>
      </c>
      <c r="D41" s="51">
        <v>96</v>
      </c>
      <c r="E41" s="50">
        <v>150</v>
      </c>
      <c r="F41" s="42">
        <v>12</v>
      </c>
      <c r="G41" s="49">
        <v>3.81</v>
      </c>
      <c r="H41" s="48">
        <f t="shared" si="0"/>
        <v>45.72</v>
      </c>
      <c r="I41" s="5"/>
      <c r="J41" s="47">
        <f>A41</f>
        <v>2866</v>
      </c>
      <c r="K41" s="46" t="str">
        <f t="shared" si="5"/>
        <v xml:space="preserve">GALLETA CLUB MAX UNIDAD </v>
      </c>
      <c r="O41" s="45">
        <f>J41</f>
        <v>2866</v>
      </c>
      <c r="P41" s="44" t="str">
        <f t="shared" si="6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20</v>
      </c>
      <c r="D42" s="29">
        <v>72</v>
      </c>
      <c r="E42" s="28">
        <v>72</v>
      </c>
      <c r="F42" s="42">
        <v>20</v>
      </c>
      <c r="G42" s="26">
        <v>5.41</v>
      </c>
      <c r="H42" s="25">
        <f t="shared" si="0"/>
        <v>108.2</v>
      </c>
      <c r="I42" s="5"/>
      <c r="J42" s="47">
        <f>A42</f>
        <v>131</v>
      </c>
      <c r="K42" s="46" t="str">
        <f t="shared" si="5"/>
        <v>GALLETA HATUEY 6/20 UNIDAD</v>
      </c>
      <c r="O42" s="45">
        <f>J42</f>
        <v>131</v>
      </c>
      <c r="P42" s="44" t="str">
        <f t="shared" si="6"/>
        <v>GALLETA HATUEY 6/20 UNIDAD</v>
      </c>
    </row>
    <row r="43" spans="1:16" s="43" customFormat="1" ht="15.75" thickBot="1" x14ac:dyDescent="0.3">
      <c r="A43" s="32"/>
      <c r="B43" s="31" t="s">
        <v>110</v>
      </c>
      <c r="C43" s="27">
        <v>10</v>
      </c>
      <c r="D43" s="29">
        <v>72</v>
      </c>
      <c r="E43" s="64">
        <v>64</v>
      </c>
      <c r="F43" s="42">
        <v>12</v>
      </c>
      <c r="G43" s="26">
        <v>7.1</v>
      </c>
      <c r="H43" s="25">
        <f t="shared" si="0"/>
        <v>85.199999999999989</v>
      </c>
      <c r="I43" s="5"/>
      <c r="J43" s="47"/>
      <c r="K43" s="46" t="str">
        <f t="shared" si="5"/>
        <v>GALLETA CLUB DE SODA</v>
      </c>
      <c r="O43" s="45"/>
      <c r="P43" s="44" t="str">
        <f t="shared" si="6"/>
        <v>GALLETA CLUB DE SODA</v>
      </c>
    </row>
    <row r="44" spans="1:16" ht="15.75" thickBot="1" x14ac:dyDescent="0.3">
      <c r="A44" s="53">
        <v>4067</v>
      </c>
      <c r="B44" s="52" t="s">
        <v>109</v>
      </c>
      <c r="C44" s="42">
        <v>25</v>
      </c>
      <c r="D44" s="51">
        <v>40</v>
      </c>
      <c r="E44" s="50">
        <v>40</v>
      </c>
      <c r="F44" s="42">
        <v>10</v>
      </c>
      <c r="G44" s="49">
        <v>25</v>
      </c>
      <c r="H44" s="48">
        <f t="shared" si="0"/>
        <v>250</v>
      </c>
      <c r="J44" s="24">
        <f>A44</f>
        <v>4067</v>
      </c>
      <c r="K44" s="3" t="str">
        <f t="shared" si="5"/>
        <v>GELATINA OLI 6.ONZA CEREZA</v>
      </c>
      <c r="O44" s="41">
        <f>J44</f>
        <v>4067</v>
      </c>
      <c r="P44" s="40" t="str">
        <f t="shared" si="6"/>
        <v>GELATINA OLI 6.ONZA CEREZA</v>
      </c>
    </row>
    <row r="45" spans="1:16" s="43" customFormat="1" ht="15.75" thickBot="1" x14ac:dyDescent="0.3">
      <c r="A45" s="32">
        <v>656</v>
      </c>
      <c r="B45" s="31" t="s">
        <v>108</v>
      </c>
      <c r="C45" s="27">
        <v>10</v>
      </c>
      <c r="D45" s="29">
        <v>24</v>
      </c>
      <c r="E45" s="28">
        <v>15</v>
      </c>
      <c r="F45" s="42">
        <v>3</v>
      </c>
      <c r="G45" s="26">
        <v>75</v>
      </c>
      <c r="H45" s="25">
        <f t="shared" si="0"/>
        <v>225</v>
      </c>
      <c r="I45" s="5"/>
      <c r="J45" s="47">
        <f>A45</f>
        <v>656</v>
      </c>
      <c r="K45" s="46" t="str">
        <f t="shared" si="5"/>
        <v>GUANDULES VERDES MAMA 24/9.5 OZ. Unid</v>
      </c>
      <c r="O45" s="45">
        <f>J45</f>
        <v>656</v>
      </c>
      <c r="P45" s="44" t="str">
        <f t="shared" si="6"/>
        <v>GUANDULES VERDES MAMA 24/9.5 OZ. Unid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14</v>
      </c>
      <c r="D46" s="51">
        <v>24</v>
      </c>
      <c r="E46" s="50">
        <v>13</v>
      </c>
      <c r="F46" s="42">
        <v>12</v>
      </c>
      <c r="G46" s="49">
        <v>65</v>
      </c>
      <c r="H46" s="48">
        <f t="shared" si="0"/>
        <v>780</v>
      </c>
      <c r="I46" s="5"/>
      <c r="J46" s="47">
        <f>A46</f>
        <v>4444</v>
      </c>
      <c r="K46" s="46" t="str">
        <f t="shared" si="5"/>
        <v>HABICHUELA CAJON JIRA  100/1 LIBRAS</v>
      </c>
      <c r="O46" s="45">
        <f>J46</f>
        <v>4444</v>
      </c>
      <c r="P46" s="44" t="str">
        <f t="shared" si="6"/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/>
      <c r="D47" s="29">
        <v>100</v>
      </c>
      <c r="E47" s="28"/>
      <c r="F47" s="42">
        <v>0</v>
      </c>
      <c r="G47" s="26"/>
      <c r="H47" s="25"/>
      <c r="I47" s="5"/>
      <c r="J47" s="47"/>
      <c r="K47" s="46" t="str">
        <f t="shared" si="5"/>
        <v>HABICHUELA ROJAS CAJON JIRA  100/1 LIBRAS</v>
      </c>
      <c r="O47" s="45"/>
      <c r="P47" s="44" t="str">
        <f t="shared" si="6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20</v>
      </c>
      <c r="D48" s="29">
        <v>55</v>
      </c>
      <c r="E48" s="28">
        <v>40</v>
      </c>
      <c r="F48" s="42">
        <v>12</v>
      </c>
      <c r="G48" s="26">
        <v>11</v>
      </c>
      <c r="H48" s="25">
        <f t="shared" ref="H48:H73" si="9">G48*F48</f>
        <v>132</v>
      </c>
      <c r="I48" s="5"/>
      <c r="J48" s="47">
        <f>A48</f>
        <v>2228</v>
      </c>
      <c r="K48" s="46" t="str">
        <f t="shared" si="5"/>
        <v xml:space="preserve">HARINA MAIZ MAZORCA FUNDA </v>
      </c>
      <c r="O48" s="45">
        <f>J48</f>
        <v>2228</v>
      </c>
      <c r="P48" s="44" t="str">
        <f t="shared" si="6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10</v>
      </c>
      <c r="D49" s="51">
        <v>36</v>
      </c>
      <c r="E49" s="50">
        <v>41</v>
      </c>
      <c r="F49" s="42">
        <v>2</v>
      </c>
      <c r="G49" s="49">
        <v>75</v>
      </c>
      <c r="H49" s="48">
        <f t="shared" si="9"/>
        <v>150</v>
      </c>
      <c r="I49" s="5"/>
      <c r="J49" s="47">
        <f>A49</f>
        <v>406</v>
      </c>
      <c r="K49" s="46" t="str">
        <f t="shared" si="5"/>
        <v>HARINA NEGRITO 16OZ. UNIDAD</v>
      </c>
      <c r="O49" s="45">
        <f>J49</f>
        <v>406</v>
      </c>
      <c r="P49" s="44" t="str">
        <f t="shared" si="6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180</v>
      </c>
      <c r="D50" s="29">
        <v>600</v>
      </c>
      <c r="E50" s="28">
        <v>543</v>
      </c>
      <c r="F50" s="42">
        <v>237</v>
      </c>
      <c r="G50" s="26">
        <v>7</v>
      </c>
      <c r="H50" s="25">
        <f>G50*F50</f>
        <v>1659</v>
      </c>
      <c r="I50" s="5"/>
      <c r="J50" s="47">
        <f>A50</f>
        <v>6729</v>
      </c>
      <c r="K50" s="46" t="str">
        <f t="shared" si="5"/>
        <v>HUEVO CARTON DE 30 (UNIDAD )</v>
      </c>
      <c r="O50" s="45">
        <f>J50</f>
        <v>6729</v>
      </c>
      <c r="P50" s="44" t="str">
        <f t="shared" si="6"/>
        <v>HUEVO CARTON DE 30 (UNIDAD )</v>
      </c>
    </row>
    <row r="51" spans="1:16" s="43" customFormat="1" ht="15.75" thickBot="1" x14ac:dyDescent="0.3">
      <c r="A51" s="53">
        <v>2303</v>
      </c>
      <c r="B51" s="52" t="s">
        <v>102</v>
      </c>
      <c r="C51" s="42">
        <v>28</v>
      </c>
      <c r="D51" s="51">
        <v>40</v>
      </c>
      <c r="E51" s="50">
        <v>71</v>
      </c>
      <c r="F51" s="42">
        <v>0</v>
      </c>
      <c r="G51" s="49">
        <v>120</v>
      </c>
      <c r="H51" s="25">
        <f t="shared" si="9"/>
        <v>0</v>
      </c>
      <c r="I51" s="5"/>
      <c r="J51" s="47">
        <f>A51</f>
        <v>2303</v>
      </c>
      <c r="K51" s="46" t="str">
        <f t="shared" si="5"/>
        <v>JAMON INDUVECA PICHI RIVERA LIB</v>
      </c>
      <c r="O51" s="45">
        <f>J51</f>
        <v>2303</v>
      </c>
      <c r="P51" s="44" t="str">
        <f t="shared" si="6"/>
        <v>JAMON INDUVECA PICHI RIVERA LIB</v>
      </c>
    </row>
    <row r="52" spans="1:16" s="43" customFormat="1" ht="15.75" thickBot="1" x14ac:dyDescent="0.3">
      <c r="A52" s="32">
        <v>3633</v>
      </c>
      <c r="B52" s="31" t="s">
        <v>101</v>
      </c>
      <c r="C52" s="27">
        <v>0</v>
      </c>
      <c r="D52" s="29">
        <v>4</v>
      </c>
      <c r="E52" s="28">
        <v>10</v>
      </c>
      <c r="F52" s="42">
        <v>2</v>
      </c>
      <c r="G52" s="26">
        <v>337.5</v>
      </c>
      <c r="H52" s="25">
        <f t="shared" si="9"/>
        <v>675</v>
      </c>
      <c r="I52" s="5"/>
      <c r="J52" s="47">
        <f>A52</f>
        <v>3633</v>
      </c>
      <c r="K52" s="46" t="str">
        <f t="shared" si="5"/>
        <v>JUGO MOTTS 4/128 OMZ (1 GL)</v>
      </c>
      <c r="O52" s="45">
        <f>J52</f>
        <v>3633</v>
      </c>
      <c r="P52" s="44" t="str">
        <f t="shared" si="6"/>
        <v>JUGO MOTTS 4/128 OMZ (1 GL)</v>
      </c>
    </row>
    <row r="53" spans="1:16" s="43" customFormat="1" ht="15.75" thickBot="1" x14ac:dyDescent="0.3">
      <c r="A53" s="53"/>
      <c r="B53" s="52" t="s">
        <v>100</v>
      </c>
      <c r="C53" s="42">
        <v>0</v>
      </c>
      <c r="D53" s="51">
        <v>540</v>
      </c>
      <c r="E53" s="50">
        <v>36</v>
      </c>
      <c r="F53" s="42">
        <v>2</v>
      </c>
      <c r="G53" s="49">
        <v>18</v>
      </c>
      <c r="H53" s="48">
        <f t="shared" si="9"/>
        <v>36</v>
      </c>
      <c r="I53" s="5"/>
      <c r="J53" s="47"/>
      <c r="K53" s="46" t="str">
        <f t="shared" si="5"/>
        <v>JUGO DE CAJA</v>
      </c>
      <c r="O53" s="45"/>
      <c r="P53" s="44" t="str">
        <f t="shared" si="6"/>
        <v>JUGO DE CAJA</v>
      </c>
    </row>
    <row r="54" spans="1:16" s="43" customFormat="1" ht="15.75" thickBot="1" x14ac:dyDescent="0.3">
      <c r="A54" s="32">
        <v>47</v>
      </c>
      <c r="B54" s="31" t="s">
        <v>99</v>
      </c>
      <c r="C54" s="27">
        <v>0</v>
      </c>
      <c r="D54" s="29">
        <v>96</v>
      </c>
      <c r="E54" s="28">
        <v>36</v>
      </c>
      <c r="F54" s="42">
        <v>48</v>
      </c>
      <c r="G54" s="26">
        <v>49.48</v>
      </c>
      <c r="H54" s="25">
        <f t="shared" si="9"/>
        <v>2375.04</v>
      </c>
      <c r="I54" s="5"/>
      <c r="J54" s="47">
        <f>A54</f>
        <v>47</v>
      </c>
      <c r="K54" s="46" t="str">
        <f t="shared" si="5"/>
        <v>LECHE CARNATION 48/1 unid- Caja</v>
      </c>
      <c r="O54" s="45">
        <f>J54</f>
        <v>47</v>
      </c>
      <c r="P54" s="44" t="str">
        <f t="shared" si="6"/>
        <v>LECHE CARNATION 48/1 unid- Caja</v>
      </c>
    </row>
    <row r="55" spans="1:16" s="43" customFormat="1" ht="15.75" thickBot="1" x14ac:dyDescent="0.3">
      <c r="A55" s="53"/>
      <c r="B55" s="52" t="s">
        <v>98</v>
      </c>
      <c r="C55" s="42">
        <v>10</v>
      </c>
      <c r="D55" s="51">
        <v>25</v>
      </c>
      <c r="E55" s="50">
        <v>30</v>
      </c>
      <c r="F55" s="42">
        <f>C55+D55-E55</f>
        <v>5</v>
      </c>
      <c r="G55" s="49">
        <v>123</v>
      </c>
      <c r="H55" s="48">
        <f t="shared" si="9"/>
        <v>615</v>
      </c>
      <c r="I55" s="5"/>
      <c r="J55" s="47"/>
      <c r="K55" s="46"/>
      <c r="O55" s="45"/>
      <c r="P55" s="44"/>
    </row>
    <row r="56" spans="1:16" ht="15.75" thickBot="1" x14ac:dyDescent="0.3">
      <c r="A56" s="32">
        <v>326</v>
      </c>
      <c r="B56" s="31" t="s">
        <v>97</v>
      </c>
      <c r="C56" s="27">
        <v>0</v>
      </c>
      <c r="D56" s="29">
        <v>10</v>
      </c>
      <c r="E56" s="28">
        <v>10</v>
      </c>
      <c r="F56" s="42">
        <f>C56+D56-E56</f>
        <v>0</v>
      </c>
      <c r="G56" s="26">
        <v>38</v>
      </c>
      <c r="H56" s="25">
        <f t="shared" si="9"/>
        <v>0</v>
      </c>
      <c r="J56" s="24">
        <f t="shared" ref="J56:J71" si="10">A56</f>
        <v>326</v>
      </c>
      <c r="K56" s="3" t="str">
        <f t="shared" ref="K56:K71" si="11">B56</f>
        <v>LECHE DE COCO JAJA   5 .OZ UNIDAD</v>
      </c>
      <c r="O56" s="41">
        <f t="shared" ref="O56:O71" si="12">J56</f>
        <v>326</v>
      </c>
      <c r="P56" s="40" t="str">
        <f t="shared" ref="P56:P71" si="13">K56</f>
        <v>LECHE DE COCO JAJA   5 .OZ UNIDAD</v>
      </c>
    </row>
    <row r="57" spans="1:16" ht="15.75" thickBot="1" x14ac:dyDescent="0.3">
      <c r="A57" s="53">
        <v>3706</v>
      </c>
      <c r="B57" s="52" t="s">
        <v>96</v>
      </c>
      <c r="C57" s="42">
        <v>0</v>
      </c>
      <c r="D57" s="51">
        <v>9</v>
      </c>
      <c r="E57" s="50">
        <v>15</v>
      </c>
      <c r="F57" s="42">
        <v>6</v>
      </c>
      <c r="G57" s="49">
        <v>114.54</v>
      </c>
      <c r="H57" s="48">
        <f t="shared" si="9"/>
        <v>687.24</v>
      </c>
      <c r="J57" s="24">
        <f t="shared" si="10"/>
        <v>3706</v>
      </c>
      <c r="K57" s="3" t="str">
        <f t="shared" si="11"/>
        <v>LECHE DETALLADA ARLA 55L MILEX lib</v>
      </c>
      <c r="O57" s="41">
        <f t="shared" si="12"/>
        <v>3706</v>
      </c>
      <c r="P57" s="40" t="str">
        <f t="shared" si="13"/>
        <v>LECHE DETALLADA ARLA 55L MILEX lib</v>
      </c>
    </row>
    <row r="58" spans="1:16" s="43" customFormat="1" ht="15.75" thickBot="1" x14ac:dyDescent="0.3">
      <c r="A58" s="32">
        <v>3459</v>
      </c>
      <c r="B58" s="31" t="s">
        <v>95</v>
      </c>
      <c r="C58" s="27">
        <v>2</v>
      </c>
      <c r="D58" s="29">
        <v>72</v>
      </c>
      <c r="E58" s="28">
        <v>9</v>
      </c>
      <c r="F58" s="42">
        <v>6</v>
      </c>
      <c r="G58" s="26">
        <v>58.33</v>
      </c>
      <c r="H58" s="25">
        <f t="shared" si="9"/>
        <v>349.98</v>
      </c>
      <c r="I58" s="5"/>
      <c r="J58" s="47">
        <f t="shared" si="10"/>
        <v>3459</v>
      </c>
      <c r="K58" s="46" t="str">
        <f t="shared" si="11"/>
        <v>LECHE RICA LISTAMILK SEMI DESCREMEDA 12</v>
      </c>
      <c r="O58" s="45">
        <f t="shared" si="12"/>
        <v>3459</v>
      </c>
      <c r="P58" s="44" t="str">
        <f t="shared" si="13"/>
        <v>LECHE RICA LISTAMILK SEMI DESCREMEDA 12</v>
      </c>
    </row>
    <row r="59" spans="1:16" s="43" customFormat="1" ht="15.75" thickBot="1" x14ac:dyDescent="0.3">
      <c r="A59" s="53">
        <v>449</v>
      </c>
      <c r="B59" s="52" t="s">
        <v>94</v>
      </c>
      <c r="C59" s="42">
        <v>11</v>
      </c>
      <c r="D59" s="51">
        <v>12</v>
      </c>
      <c r="E59" s="50">
        <v>9</v>
      </c>
      <c r="F59" s="42">
        <v>6</v>
      </c>
      <c r="G59" s="49">
        <v>45</v>
      </c>
      <c r="H59" s="48">
        <f t="shared" si="9"/>
        <v>270</v>
      </c>
      <c r="I59" s="5"/>
      <c r="J59" s="47">
        <f t="shared" si="10"/>
        <v>449</v>
      </c>
      <c r="K59" s="46" t="str">
        <f t="shared" si="11"/>
        <v>MAIZ DULCE LINDA  UNIDAD</v>
      </c>
      <c r="O59" s="45">
        <f t="shared" si="12"/>
        <v>449</v>
      </c>
      <c r="P59" s="44" t="str">
        <f t="shared" si="13"/>
        <v>MAIZ DULCE LINDA  UNIDAD</v>
      </c>
    </row>
    <row r="60" spans="1:16" ht="15.75" thickBot="1" x14ac:dyDescent="0.3">
      <c r="A60" s="32">
        <v>551</v>
      </c>
      <c r="B60" s="31" t="s">
        <v>93</v>
      </c>
      <c r="C60" s="27">
        <v>0</v>
      </c>
      <c r="D60" s="29">
        <v>10</v>
      </c>
      <c r="E60" s="28">
        <v>15</v>
      </c>
      <c r="F60" s="42">
        <v>6</v>
      </c>
      <c r="G60" s="26">
        <v>80</v>
      </c>
      <c r="H60" s="25">
        <f t="shared" si="9"/>
        <v>480</v>
      </c>
      <c r="J60" s="24">
        <f t="shared" si="10"/>
        <v>551</v>
      </c>
      <c r="K60" s="3" t="str">
        <f t="shared" si="11"/>
        <v>MAIZENA DURYEA 320 GR.  UNIDAD</v>
      </c>
      <c r="O60" s="41">
        <f t="shared" si="12"/>
        <v>551</v>
      </c>
      <c r="P60" s="40" t="str">
        <f t="shared" si="13"/>
        <v>MAIZENA DURYEA 320 GR.  UNIDAD</v>
      </c>
    </row>
    <row r="61" spans="1:16" ht="15.75" thickBot="1" x14ac:dyDescent="0.3">
      <c r="A61" s="53">
        <v>6716</v>
      </c>
      <c r="B61" s="52" t="s">
        <v>92</v>
      </c>
      <c r="C61" s="42">
        <v>0</v>
      </c>
      <c r="D61" s="51">
        <v>5</v>
      </c>
      <c r="E61" s="50">
        <v>15</v>
      </c>
      <c r="F61" s="42">
        <v>1</v>
      </c>
      <c r="G61" s="49">
        <v>325</v>
      </c>
      <c r="H61" s="48">
        <f t="shared" si="9"/>
        <v>325</v>
      </c>
      <c r="J61" s="24">
        <f t="shared" si="10"/>
        <v>6716</v>
      </c>
      <c r="K61" s="3" t="str">
        <f t="shared" si="11"/>
        <v>MANITO LIMPIA SUPRA GALONES</v>
      </c>
      <c r="O61" s="41">
        <f t="shared" si="12"/>
        <v>6716</v>
      </c>
      <c r="P61" s="40" t="str">
        <f t="shared" si="13"/>
        <v>MANITO LIMPIA SUPRA GALONES</v>
      </c>
    </row>
    <row r="62" spans="1:16" s="43" customFormat="1" ht="15.75" thickBot="1" x14ac:dyDescent="0.3">
      <c r="A62" s="32">
        <v>336</v>
      </c>
      <c r="B62" s="31" t="s">
        <v>91</v>
      </c>
      <c r="C62" s="27">
        <v>5</v>
      </c>
      <c r="D62" s="29">
        <v>2</v>
      </c>
      <c r="E62" s="28">
        <v>9</v>
      </c>
      <c r="F62" s="42">
        <v>1</v>
      </c>
      <c r="G62" s="26">
        <v>225</v>
      </c>
      <c r="H62" s="25">
        <f t="shared" si="9"/>
        <v>225</v>
      </c>
      <c r="I62" s="5"/>
      <c r="J62" s="47">
        <f t="shared" si="10"/>
        <v>336</v>
      </c>
      <c r="K62" s="46" t="str">
        <f t="shared" si="11"/>
        <v>MANTEQUILLA MANICERA TARRO DE 5 LBS.</v>
      </c>
      <c r="O62" s="45">
        <f t="shared" si="12"/>
        <v>336</v>
      </c>
      <c r="P62" s="44" t="str">
        <f t="shared" si="13"/>
        <v>MANTEQUILLA MANICERA TARRO DE 5 LBS.</v>
      </c>
    </row>
    <row r="63" spans="1:16" s="43" customFormat="1" ht="15.75" thickBot="1" x14ac:dyDescent="0.3">
      <c r="A63" s="53">
        <v>188</v>
      </c>
      <c r="B63" s="52" t="s">
        <v>90</v>
      </c>
      <c r="C63" s="42">
        <v>1</v>
      </c>
      <c r="D63" s="51">
        <v>1</v>
      </c>
      <c r="E63" s="50">
        <v>11</v>
      </c>
      <c r="F63" s="42">
        <v>1</v>
      </c>
      <c r="G63" s="49">
        <v>393.75</v>
      </c>
      <c r="H63" s="48">
        <f t="shared" si="9"/>
        <v>393.75</v>
      </c>
      <c r="I63" s="5"/>
      <c r="J63" s="47">
        <f t="shared" si="10"/>
        <v>188</v>
      </c>
      <c r="K63" s="46" t="str">
        <f t="shared" si="11"/>
        <v xml:space="preserve">MAYONESA BALDOM GALON </v>
      </c>
      <c r="O63" s="45">
        <f t="shared" si="12"/>
        <v>188</v>
      </c>
      <c r="P63" s="44" t="str">
        <f t="shared" si="13"/>
        <v xml:space="preserve">MAYONESA BALDOM GALON </v>
      </c>
    </row>
    <row r="64" spans="1:16" s="43" customFormat="1" ht="15.75" thickBot="1" x14ac:dyDescent="0.3">
      <c r="A64" s="32">
        <v>842</v>
      </c>
      <c r="B64" s="31" t="s">
        <v>89</v>
      </c>
      <c r="C64" s="27">
        <v>24</v>
      </c>
      <c r="D64" s="29">
        <v>200</v>
      </c>
      <c r="E64" s="28">
        <v>51</v>
      </c>
      <c r="F64" s="42">
        <v>10</v>
      </c>
      <c r="G64" s="26">
        <v>30</v>
      </c>
      <c r="H64" s="25">
        <f t="shared" si="9"/>
        <v>300</v>
      </c>
      <c r="I64" s="5"/>
      <c r="J64" s="47">
        <f t="shared" si="10"/>
        <v>842</v>
      </c>
      <c r="K64" s="46" t="str">
        <f t="shared" si="11"/>
        <v>PASTA PRINCESA CODITOS FUNDA DE 10/1LB.</v>
      </c>
      <c r="O64" s="45">
        <f t="shared" si="12"/>
        <v>842</v>
      </c>
      <c r="P64" s="44" t="str">
        <f t="shared" si="13"/>
        <v>PASTA PRINCESA CODITOS FUNDA DE 10/1LB.</v>
      </c>
    </row>
    <row r="65" spans="1:16" s="43" customFormat="1" ht="14.25" customHeight="1" thickBot="1" x14ac:dyDescent="0.3">
      <c r="A65" s="53">
        <v>1999</v>
      </c>
      <c r="B65" s="52" t="s">
        <v>88</v>
      </c>
      <c r="C65" s="42">
        <v>0</v>
      </c>
      <c r="D65" s="51">
        <v>15</v>
      </c>
      <c r="E65" s="50">
        <v>7</v>
      </c>
      <c r="F65" s="42">
        <v>10</v>
      </c>
      <c r="G65" s="49">
        <v>215</v>
      </c>
      <c r="H65" s="48">
        <f t="shared" si="9"/>
        <v>2150</v>
      </c>
      <c r="I65" s="5"/>
      <c r="J65" s="47">
        <f t="shared" si="10"/>
        <v>1999</v>
      </c>
      <c r="K65" s="46" t="str">
        <f t="shared" si="11"/>
        <v>PASTA PRINCESA ESPAGUETIS 10-LIB</v>
      </c>
      <c r="O65" s="45">
        <f t="shared" si="12"/>
        <v>1999</v>
      </c>
      <c r="P65" s="44" t="str">
        <f t="shared" si="13"/>
        <v>PASTA PRINCESA ESPAGUETIS 10-LIB</v>
      </c>
    </row>
    <row r="66" spans="1:16" s="43" customFormat="1" ht="15.75" thickBot="1" x14ac:dyDescent="0.3">
      <c r="A66" s="32">
        <v>692</v>
      </c>
      <c r="B66" s="31" t="s">
        <v>87</v>
      </c>
      <c r="C66" s="27">
        <v>0</v>
      </c>
      <c r="D66" s="29">
        <v>10</v>
      </c>
      <c r="E66" s="28">
        <v>8</v>
      </c>
      <c r="F66" s="42">
        <v>10</v>
      </c>
      <c r="G66" s="26">
        <v>215</v>
      </c>
      <c r="H66" s="25">
        <f t="shared" si="9"/>
        <v>2150</v>
      </c>
      <c r="I66" s="5"/>
      <c r="J66" s="47">
        <f t="shared" si="10"/>
        <v>692</v>
      </c>
      <c r="K66" s="46" t="str">
        <f t="shared" si="11"/>
        <v>PASTA PRINCESA FIDEO FUNDA DE 10 LIBRAS</v>
      </c>
      <c r="O66" s="45">
        <f t="shared" si="12"/>
        <v>692</v>
      </c>
      <c r="P66" s="44" t="str">
        <f t="shared" si="13"/>
        <v>PASTA PRINCESA FIDEO FUNDA DE 10 LIBRAS</v>
      </c>
    </row>
    <row r="67" spans="1:16" ht="15.75" thickBot="1" x14ac:dyDescent="0.3">
      <c r="A67" s="53"/>
      <c r="B67" s="52" t="s">
        <v>86</v>
      </c>
      <c r="C67" s="42">
        <v>1</v>
      </c>
      <c r="D67" s="51">
        <v>15</v>
      </c>
      <c r="E67" s="50">
        <v>16</v>
      </c>
      <c r="F67" s="42">
        <v>0</v>
      </c>
      <c r="G67" s="49">
        <v>55</v>
      </c>
      <c r="H67" s="48">
        <f t="shared" si="9"/>
        <v>0</v>
      </c>
      <c r="J67" s="24">
        <f t="shared" si="10"/>
        <v>0</v>
      </c>
      <c r="K67" s="3" t="str">
        <f t="shared" si="11"/>
        <v>POLLO LIBRAS</v>
      </c>
      <c r="O67" s="41">
        <f t="shared" si="12"/>
        <v>0</v>
      </c>
      <c r="P67" s="40" t="str">
        <f t="shared" si="13"/>
        <v>POLLO LIBRAS</v>
      </c>
    </row>
    <row r="68" spans="1:16" s="43" customFormat="1" ht="15.75" thickBot="1" x14ac:dyDescent="0.3">
      <c r="A68" s="32">
        <v>770381</v>
      </c>
      <c r="B68" s="31" t="s">
        <v>85</v>
      </c>
      <c r="C68" s="27">
        <v>1</v>
      </c>
      <c r="D68" s="29">
        <v>25</v>
      </c>
      <c r="E68" s="28" t="s">
        <v>84</v>
      </c>
      <c r="F68" s="42">
        <v>7</v>
      </c>
      <c r="G68" s="26">
        <v>6.6</v>
      </c>
      <c r="H68" s="25">
        <f t="shared" si="9"/>
        <v>46.199999999999996</v>
      </c>
      <c r="I68" s="5"/>
      <c r="J68" s="47">
        <f t="shared" si="10"/>
        <v>770381</v>
      </c>
      <c r="K68" s="46" t="str">
        <f t="shared" si="11"/>
        <v>SAL MOLIDA FUNDA 1- LIBRAS</v>
      </c>
      <c r="O68" s="45">
        <f t="shared" si="12"/>
        <v>770381</v>
      </c>
      <c r="P68" s="44" t="str">
        <f t="shared" si="13"/>
        <v>SAL MOLIDA FUNDA 1- LIBRAS</v>
      </c>
    </row>
    <row r="69" spans="1:16" s="43" customFormat="1" ht="15.75" thickBot="1" x14ac:dyDescent="0.3">
      <c r="A69" s="53">
        <v>2280</v>
      </c>
      <c r="B69" s="52" t="s">
        <v>83</v>
      </c>
      <c r="C69" s="42">
        <v>1</v>
      </c>
      <c r="D69" s="51">
        <v>20</v>
      </c>
      <c r="E69" s="50">
        <v>9</v>
      </c>
      <c r="F69" s="42">
        <v>3</v>
      </c>
      <c r="G69" s="49">
        <v>300</v>
      </c>
      <c r="H69" s="48">
        <f t="shared" si="9"/>
        <v>900</v>
      </c>
      <c r="I69" s="5"/>
      <c r="J69" s="47">
        <f t="shared" si="10"/>
        <v>2280</v>
      </c>
      <c r="K69" s="46" t="str">
        <f t="shared" si="11"/>
        <v>SALAMI IND.  SUPER ESPECIAL 3.5 LIB Unidad</v>
      </c>
      <c r="O69" s="45">
        <f t="shared" si="12"/>
        <v>2280</v>
      </c>
      <c r="P69" s="44" t="str">
        <f t="shared" si="13"/>
        <v>SALAMI IND.  SUPER ESPECIAL 3.5 LIB Unidad</v>
      </c>
    </row>
    <row r="70" spans="1:16" s="43" customFormat="1" ht="15.75" thickBot="1" x14ac:dyDescent="0.3">
      <c r="A70" s="32">
        <v>570</v>
      </c>
      <c r="B70" s="31" t="s">
        <v>82</v>
      </c>
      <c r="C70" s="27">
        <v>2</v>
      </c>
      <c r="D70" s="29">
        <v>2</v>
      </c>
      <c r="E70" s="28">
        <v>6</v>
      </c>
      <c r="F70" s="42">
        <v>1</v>
      </c>
      <c r="G70" s="26">
        <v>325</v>
      </c>
      <c r="H70" s="25">
        <f t="shared" si="9"/>
        <v>325</v>
      </c>
      <c r="I70" s="5"/>
      <c r="J70" s="47">
        <f t="shared" si="10"/>
        <v>570</v>
      </c>
      <c r="K70" s="46" t="str">
        <f t="shared" si="11"/>
        <v>SALSA TOMATE LINDA 6/5 GALON</v>
      </c>
      <c r="O70" s="45">
        <f t="shared" si="12"/>
        <v>570</v>
      </c>
      <c r="P70" s="44" t="str">
        <f t="shared" si="13"/>
        <v>SALSA TOMATE LINDA 6/5 GALON</v>
      </c>
    </row>
    <row r="71" spans="1:16" s="43" customFormat="1" ht="15.75" thickBot="1" x14ac:dyDescent="0.3">
      <c r="A71" s="53">
        <v>2040</v>
      </c>
      <c r="B71" s="52" t="s">
        <v>81</v>
      </c>
      <c r="C71" s="42">
        <v>0</v>
      </c>
      <c r="D71" s="51">
        <v>50</v>
      </c>
      <c r="E71" s="50">
        <v>45</v>
      </c>
      <c r="F71" s="42">
        <f>C71+D71-E71</f>
        <v>5</v>
      </c>
      <c r="G71" s="49">
        <v>5.41</v>
      </c>
      <c r="H71" s="48">
        <f t="shared" si="9"/>
        <v>27.05</v>
      </c>
      <c r="I71" s="5"/>
      <c r="J71" s="47">
        <f t="shared" si="10"/>
        <v>2040</v>
      </c>
      <c r="K71" s="46" t="str">
        <f t="shared" si="11"/>
        <v>SAZON RANCHERO CON AZAFRAN SOBRE</v>
      </c>
      <c r="O71" s="45">
        <f t="shared" si="12"/>
        <v>2040</v>
      </c>
      <c r="P71" s="44" t="str">
        <f t="shared" si="13"/>
        <v>SAZON RANCHERO CON AZAFRAN SOBRE</v>
      </c>
    </row>
    <row r="72" spans="1:16" s="43" customFormat="1" ht="15.75" thickBot="1" x14ac:dyDescent="0.3">
      <c r="A72" s="32"/>
      <c r="B72" s="31" t="s">
        <v>80</v>
      </c>
      <c r="C72" s="27">
        <v>2</v>
      </c>
      <c r="D72" s="29">
        <v>25</v>
      </c>
      <c r="E72" s="28">
        <v>25</v>
      </c>
      <c r="F72" s="42">
        <v>0</v>
      </c>
      <c r="G72" s="26"/>
      <c r="H72" s="25">
        <f t="shared" si="9"/>
        <v>0</v>
      </c>
      <c r="I72" s="5"/>
      <c r="J72" s="47"/>
      <c r="K72" s="46"/>
      <c r="O72" s="45"/>
      <c r="P72" s="44"/>
    </row>
    <row r="73" spans="1:16" ht="15.75" thickBot="1" x14ac:dyDescent="0.3">
      <c r="A73" s="53">
        <v>2934</v>
      </c>
      <c r="B73" s="52" t="s">
        <v>79</v>
      </c>
      <c r="C73" s="42">
        <v>0</v>
      </c>
      <c r="D73" s="51">
        <v>5</v>
      </c>
      <c r="E73" s="50">
        <v>8</v>
      </c>
      <c r="F73" s="42">
        <v>2</v>
      </c>
      <c r="G73" s="49">
        <v>145</v>
      </c>
      <c r="H73" s="48">
        <f t="shared" si="9"/>
        <v>290</v>
      </c>
      <c r="J73" s="24">
        <f>A73</f>
        <v>2934</v>
      </c>
      <c r="K73" s="3" t="str">
        <f>B73</f>
        <v>OREGANO MOLIDO LIBRAS</v>
      </c>
      <c r="O73" s="41">
        <f>J73</f>
        <v>2934</v>
      </c>
      <c r="P73" s="40" t="str">
        <f>K73</f>
        <v>OREGANO MOLIDO LIBRAS</v>
      </c>
    </row>
    <row r="74" spans="1:16" s="43" customFormat="1" ht="15.75" thickBot="1" x14ac:dyDescent="0.3">
      <c r="A74" s="32"/>
      <c r="B74" s="31" t="s">
        <v>78</v>
      </c>
      <c r="C74" s="27">
        <v>1</v>
      </c>
      <c r="D74" s="29">
        <v>1</v>
      </c>
      <c r="E74" s="28">
        <v>0</v>
      </c>
      <c r="F74" s="42">
        <v>0</v>
      </c>
      <c r="G74" s="26"/>
      <c r="H74" s="25"/>
      <c r="I74" s="5"/>
      <c r="J74" s="47"/>
      <c r="K74" s="46" t="str">
        <f t="shared" ref="K74:K88" si="14">B74</f>
        <v>OREGANO ENTERO LIBRAS</v>
      </c>
      <c r="O74" s="45"/>
      <c r="P74" s="44" t="str">
        <f t="shared" ref="P74:P88" si="15">K74</f>
        <v>OREGANO ENTERO LIBRAS</v>
      </c>
    </row>
    <row r="75" spans="1:16" ht="15.75" thickBot="1" x14ac:dyDescent="0.3">
      <c r="A75" s="32">
        <v>3173</v>
      </c>
      <c r="B75" s="31" t="s">
        <v>77</v>
      </c>
      <c r="C75" s="27">
        <v>0</v>
      </c>
      <c r="D75" s="29">
        <v>80</v>
      </c>
      <c r="E75" s="28">
        <v>29</v>
      </c>
      <c r="F75" s="42">
        <v>8</v>
      </c>
      <c r="G75" s="26">
        <v>160</v>
      </c>
      <c r="H75" s="25">
        <f>G75*F75</f>
        <v>1280</v>
      </c>
      <c r="J75" s="24">
        <f>A75</f>
        <v>3173</v>
      </c>
      <c r="K75" s="3" t="str">
        <f t="shared" si="14"/>
        <v>QUESO SAN JUAN DANES LIBRAS</v>
      </c>
      <c r="O75" s="41">
        <f>J75</f>
        <v>3173</v>
      </c>
      <c r="P75" s="40" t="str">
        <f t="shared" si="15"/>
        <v>QUESO SAN JUAN DANES LIBRAS</v>
      </c>
    </row>
    <row r="76" spans="1:16" ht="15.75" thickBot="1" x14ac:dyDescent="0.3">
      <c r="A76" s="53">
        <v>319</v>
      </c>
      <c r="B76" s="52" t="s">
        <v>76</v>
      </c>
      <c r="C76" s="42">
        <v>0</v>
      </c>
      <c r="D76" s="51">
        <v>12</v>
      </c>
      <c r="E76" s="50">
        <v>12</v>
      </c>
      <c r="F76" s="42">
        <f>C76+D76-E76</f>
        <v>0</v>
      </c>
      <c r="G76" s="49">
        <v>20.83</v>
      </c>
      <c r="H76" s="48">
        <f>G76*F76</f>
        <v>0</v>
      </c>
      <c r="J76" s="24">
        <f>A76</f>
        <v>319</v>
      </c>
      <c r="K76" s="3" t="str">
        <f t="shared" si="14"/>
        <v>SOPA MAGGI 12/12 (SOBRE)</v>
      </c>
      <c r="O76" s="41">
        <f>J76</f>
        <v>319</v>
      </c>
      <c r="P76" s="40" t="str">
        <f t="shared" si="15"/>
        <v>SOPA MAGGI 12/12 (SOBRE)</v>
      </c>
    </row>
    <row r="77" spans="1:16" s="43" customFormat="1" ht="15.75" thickBot="1" x14ac:dyDescent="0.3">
      <c r="A77" s="32"/>
      <c r="B77" s="31" t="s">
        <v>75</v>
      </c>
      <c r="C77" s="27">
        <v>120</v>
      </c>
      <c r="D77" s="29">
        <v>240</v>
      </c>
      <c r="E77" s="28">
        <v>132</v>
      </c>
      <c r="F77" s="42">
        <v>0</v>
      </c>
      <c r="G77" s="26">
        <v>6</v>
      </c>
      <c r="H77" s="25">
        <f>G77*F77</f>
        <v>0</v>
      </c>
      <c r="I77" s="5"/>
      <c r="J77" s="47"/>
      <c r="K77" s="46" t="str">
        <f t="shared" si="14"/>
        <v xml:space="preserve">SOPITA </v>
      </c>
      <c r="O77" s="45"/>
      <c r="P77" s="44" t="str">
        <f t="shared" si="15"/>
        <v xml:space="preserve">SOPITA </v>
      </c>
    </row>
    <row r="78" spans="1:16" s="43" customFormat="1" ht="15.75" thickBot="1" x14ac:dyDescent="0.3">
      <c r="A78" s="53"/>
      <c r="B78" s="52" t="s">
        <v>74</v>
      </c>
      <c r="C78" s="42">
        <v>48</v>
      </c>
      <c r="D78" s="51">
        <v>96</v>
      </c>
      <c r="E78" s="50">
        <v>11</v>
      </c>
      <c r="F78" s="42">
        <v>3</v>
      </c>
      <c r="G78" s="49">
        <v>28</v>
      </c>
      <c r="H78" s="48">
        <f>G78*F78</f>
        <v>84</v>
      </c>
      <c r="I78" s="5"/>
      <c r="J78" s="47"/>
      <c r="K78" s="46" t="str">
        <f t="shared" si="14"/>
        <v>SALCHICHA JAJAJA</v>
      </c>
      <c r="O78" s="45"/>
      <c r="P78" s="44" t="str">
        <f t="shared" si="15"/>
        <v>SALCHICHA JAJAJA</v>
      </c>
    </row>
    <row r="79" spans="1:16" s="43" customFormat="1" ht="15.75" thickBot="1" x14ac:dyDescent="0.3">
      <c r="A79" s="32"/>
      <c r="B79" s="31" t="s">
        <v>73</v>
      </c>
      <c r="C79" s="27"/>
      <c r="D79" s="29"/>
      <c r="E79" s="28"/>
      <c r="F79" s="42"/>
      <c r="G79" s="26"/>
      <c r="H79" s="25"/>
      <c r="I79" s="5"/>
      <c r="J79" s="47"/>
      <c r="K79" s="46" t="str">
        <f t="shared" si="14"/>
        <v xml:space="preserve">SALSA CHICA </v>
      </c>
      <c r="O79" s="45"/>
      <c r="P79" s="44" t="str">
        <f t="shared" si="15"/>
        <v xml:space="preserve">SALSA CHICA </v>
      </c>
    </row>
    <row r="80" spans="1:16" ht="15.75" thickBot="1" x14ac:dyDescent="0.3">
      <c r="A80" s="32">
        <v>6833</v>
      </c>
      <c r="B80" s="31" t="s">
        <v>72</v>
      </c>
      <c r="C80" s="27">
        <v>4</v>
      </c>
      <c r="D80" s="29">
        <v>20</v>
      </c>
      <c r="E80" s="28">
        <v>12</v>
      </c>
      <c r="F80" s="42">
        <f>C80+D80-E80</f>
        <v>12</v>
      </c>
      <c r="G80" s="26">
        <v>35</v>
      </c>
      <c r="H80" s="25">
        <f t="shared" ref="H80:H116" si="16">G80*F80</f>
        <v>420</v>
      </c>
      <c r="J80" s="24">
        <f>A80</f>
        <v>6833</v>
      </c>
      <c r="K80" s="3" t="str">
        <f t="shared" si="14"/>
        <v xml:space="preserve">TAMARINDO PAQUETE </v>
      </c>
      <c r="O80" s="41">
        <f>J80</f>
        <v>6833</v>
      </c>
      <c r="P80" s="40" t="str">
        <f t="shared" si="15"/>
        <v xml:space="preserve">TAMARINDO PAQUETE </v>
      </c>
    </row>
    <row r="81" spans="1:17" s="43" customFormat="1" ht="15.75" thickBot="1" x14ac:dyDescent="0.3">
      <c r="A81" s="53">
        <v>6581</v>
      </c>
      <c r="B81" s="52" t="s">
        <v>71</v>
      </c>
      <c r="C81" s="42">
        <v>26</v>
      </c>
      <c r="D81" s="51">
        <v>28</v>
      </c>
      <c r="E81" s="50">
        <v>6</v>
      </c>
      <c r="F81" s="42">
        <v>15</v>
      </c>
      <c r="G81" s="49">
        <v>65</v>
      </c>
      <c r="H81" s="48">
        <f t="shared" si="16"/>
        <v>975</v>
      </c>
      <c r="I81" s="5"/>
      <c r="J81" s="47">
        <f>A81</f>
        <v>6581</v>
      </c>
      <c r="K81" s="46" t="str">
        <f t="shared" si="14"/>
        <v>SALDINA BRUNSWICK TROZOS ACEITE UNIDAD</v>
      </c>
      <c r="O81" s="45">
        <f>J81</f>
        <v>6581</v>
      </c>
      <c r="P81" s="44" t="str">
        <f t="shared" si="15"/>
        <v>SALDINA BRUNSWICK TROZOS ACEITE UNIDAD</v>
      </c>
    </row>
    <row r="82" spans="1:17" s="43" customFormat="1" ht="15.75" thickBot="1" x14ac:dyDescent="0.3">
      <c r="A82" s="32">
        <v>243</v>
      </c>
      <c r="B82" s="31" t="s">
        <v>70</v>
      </c>
      <c r="C82" s="27">
        <v>3</v>
      </c>
      <c r="D82" s="29">
        <v>5</v>
      </c>
      <c r="E82" s="28">
        <v>10</v>
      </c>
      <c r="F82" s="42">
        <v>0</v>
      </c>
      <c r="G82" s="26">
        <v>119.99</v>
      </c>
      <c r="H82" s="25">
        <f t="shared" si="16"/>
        <v>0</v>
      </c>
      <c r="I82" s="5"/>
      <c r="J82" s="47">
        <f>A82</f>
        <v>243</v>
      </c>
      <c r="K82" s="46" t="str">
        <f t="shared" si="14"/>
        <v>VAINILLA BLANCA GALON</v>
      </c>
      <c r="O82" s="45">
        <f>J82</f>
        <v>243</v>
      </c>
      <c r="P82" s="44" t="str">
        <f t="shared" si="15"/>
        <v>VAINILLA BLANCA GALON</v>
      </c>
    </row>
    <row r="83" spans="1:17" s="43" customFormat="1" ht="15.75" thickBot="1" x14ac:dyDescent="0.3">
      <c r="A83" s="53">
        <v>2265</v>
      </c>
      <c r="B83" s="52" t="s">
        <v>69</v>
      </c>
      <c r="C83" s="42">
        <v>2</v>
      </c>
      <c r="D83" s="51">
        <v>4</v>
      </c>
      <c r="E83" s="50">
        <v>3</v>
      </c>
      <c r="F83" s="42">
        <v>0</v>
      </c>
      <c r="G83" s="49">
        <v>75</v>
      </c>
      <c r="H83" s="48">
        <f t="shared" si="16"/>
        <v>0</v>
      </c>
      <c r="I83" s="5"/>
      <c r="J83" s="47">
        <f>A83</f>
        <v>2265</v>
      </c>
      <c r="K83" s="46" t="str">
        <f t="shared" si="14"/>
        <v xml:space="preserve">VINAGRE DEL NORTE 4/1 GALON </v>
      </c>
      <c r="O83" s="45">
        <f>J83</f>
        <v>2265</v>
      </c>
      <c r="P83" s="44" t="str">
        <f t="shared" si="15"/>
        <v xml:space="preserve">VINAGRE DEL NORTE 4/1 GALON </v>
      </c>
    </row>
    <row r="84" spans="1:17" ht="15.75" thickBot="1" x14ac:dyDescent="0.3">
      <c r="A84" s="32"/>
      <c r="B84" s="31" t="s">
        <v>68</v>
      </c>
      <c r="C84" s="27"/>
      <c r="D84" s="29"/>
      <c r="E84" s="28"/>
      <c r="F84" s="42">
        <f>C84+D84-E84</f>
        <v>0</v>
      </c>
      <c r="G84" s="26"/>
      <c r="H84" s="25">
        <f t="shared" si="16"/>
        <v>0</v>
      </c>
      <c r="J84" s="47"/>
      <c r="K84" s="46" t="str">
        <f t="shared" si="14"/>
        <v>ESPECIAL</v>
      </c>
      <c r="L84" s="57"/>
      <c r="M84" s="57"/>
      <c r="O84" s="56"/>
      <c r="P84" s="55" t="str">
        <f t="shared" si="15"/>
        <v>ESPECIAL</v>
      </c>
      <c r="Q84" s="54"/>
    </row>
    <row r="85" spans="1:17" s="43" customFormat="1" ht="15.75" thickBot="1" x14ac:dyDescent="0.3">
      <c r="A85" s="53">
        <v>2295</v>
      </c>
      <c r="B85" s="52" t="s">
        <v>67</v>
      </c>
      <c r="C85" s="42">
        <v>1</v>
      </c>
      <c r="D85" s="51">
        <v>2</v>
      </c>
      <c r="E85" s="50">
        <v>3</v>
      </c>
      <c r="F85" s="42">
        <v>1</v>
      </c>
      <c r="G85" s="49">
        <v>120</v>
      </c>
      <c r="H85" s="48">
        <f t="shared" si="16"/>
        <v>120</v>
      </c>
      <c r="I85" s="5"/>
      <c r="J85" s="47">
        <f>A85</f>
        <v>2295</v>
      </c>
      <c r="K85" s="46" t="str">
        <f t="shared" si="14"/>
        <v>ESPECIAS ANIS LIBRA</v>
      </c>
      <c r="O85" s="45">
        <f>J85</f>
        <v>2295</v>
      </c>
      <c r="P85" s="44" t="str">
        <f t="shared" si="15"/>
        <v>ESPECIAS ANIS LIBRA</v>
      </c>
    </row>
    <row r="86" spans="1:17" s="43" customFormat="1" ht="15.75" thickBot="1" x14ac:dyDescent="0.3">
      <c r="A86" s="32">
        <v>850</v>
      </c>
      <c r="B86" s="31" t="s">
        <v>66</v>
      </c>
      <c r="C86" s="27">
        <v>1.5</v>
      </c>
      <c r="D86" s="29">
        <v>5</v>
      </c>
      <c r="E86" s="28">
        <v>5.25</v>
      </c>
      <c r="F86" s="42">
        <v>5</v>
      </c>
      <c r="G86" s="26">
        <v>150</v>
      </c>
      <c r="H86" s="25">
        <f t="shared" si="16"/>
        <v>750</v>
      </c>
      <c r="I86" s="5"/>
      <c r="J86" s="47">
        <f>A86</f>
        <v>850</v>
      </c>
      <c r="K86" s="46" t="str">
        <f t="shared" si="14"/>
        <v>ESPECIAS CANELA LIBRA</v>
      </c>
      <c r="O86" s="45">
        <f>J86</f>
        <v>850</v>
      </c>
      <c r="P86" s="44" t="str">
        <f t="shared" si="15"/>
        <v>ESPECIAS CANELA LIBRA</v>
      </c>
    </row>
    <row r="87" spans="1:17" s="43" customFormat="1" ht="15.75" thickBot="1" x14ac:dyDescent="0.3">
      <c r="A87" s="53">
        <v>2307</v>
      </c>
      <c r="B87" s="52" t="s">
        <v>65</v>
      </c>
      <c r="C87" s="42">
        <v>0</v>
      </c>
      <c r="D87" s="51">
        <v>5</v>
      </c>
      <c r="E87" s="50">
        <v>8</v>
      </c>
      <c r="F87" s="42">
        <v>2</v>
      </c>
      <c r="G87" s="49">
        <v>120</v>
      </c>
      <c r="H87" s="48">
        <f t="shared" si="16"/>
        <v>240</v>
      </c>
      <c r="I87" s="5"/>
      <c r="J87" s="47">
        <f>A87</f>
        <v>2307</v>
      </c>
      <c r="K87" s="46" t="str">
        <f t="shared" si="14"/>
        <v>ESPECIAS MALAGUETA  LIBRAS</v>
      </c>
      <c r="O87" s="45">
        <f>J87</f>
        <v>2307</v>
      </c>
      <c r="P87" s="44" t="str">
        <f t="shared" si="15"/>
        <v>ESPECIAS MALAGUETA  LIBRAS</v>
      </c>
    </row>
    <row r="88" spans="1:17" s="43" customFormat="1" ht="15.75" thickBot="1" x14ac:dyDescent="0.3">
      <c r="A88" s="32">
        <v>3449</v>
      </c>
      <c r="B88" s="31" t="s">
        <v>64</v>
      </c>
      <c r="C88" s="27">
        <v>1</v>
      </c>
      <c r="D88" s="29">
        <v>2</v>
      </c>
      <c r="E88" s="28">
        <v>4</v>
      </c>
      <c r="F88" s="42">
        <v>2</v>
      </c>
      <c r="G88" s="26">
        <v>300</v>
      </c>
      <c r="H88" s="25">
        <f t="shared" si="16"/>
        <v>600</v>
      </c>
      <c r="I88" s="5"/>
      <c r="J88" s="47">
        <f>A88</f>
        <v>3449</v>
      </c>
      <c r="K88" s="46" t="str">
        <f t="shared" si="14"/>
        <v>ESPECIAS NUEZ MOSCADA LIBRAS</v>
      </c>
      <c r="O88" s="45">
        <f>J88</f>
        <v>3449</v>
      </c>
      <c r="P88" s="44" t="str">
        <f t="shared" si="15"/>
        <v>ESPECIAS NUEZ MOSCADA LIBRAS</v>
      </c>
    </row>
    <row r="89" spans="1:17" s="43" customFormat="1" ht="15.75" thickBot="1" x14ac:dyDescent="0.3">
      <c r="A89" s="53"/>
      <c r="B89" s="52" t="s">
        <v>63</v>
      </c>
      <c r="C89" s="42">
        <v>2</v>
      </c>
      <c r="D89" s="51">
        <v>1</v>
      </c>
      <c r="E89" s="50">
        <v>3</v>
      </c>
      <c r="F89" s="42">
        <v>2</v>
      </c>
      <c r="G89" s="49">
        <v>28</v>
      </c>
      <c r="H89" s="48">
        <f t="shared" si="16"/>
        <v>56</v>
      </c>
      <c r="I89" s="5"/>
      <c r="J89" s="47"/>
      <c r="K89" s="46"/>
      <c r="O89" s="45"/>
      <c r="P89" s="44"/>
    </row>
    <row r="90" spans="1:17" s="43" customFormat="1" ht="15.75" thickBot="1" x14ac:dyDescent="0.3">
      <c r="A90" s="32"/>
      <c r="B90" s="31" t="s">
        <v>62</v>
      </c>
      <c r="C90" s="27">
        <v>0</v>
      </c>
      <c r="D90" s="29">
        <v>3</v>
      </c>
      <c r="E90" s="28">
        <v>4</v>
      </c>
      <c r="F90" s="42">
        <v>1.5</v>
      </c>
      <c r="G90" s="26">
        <v>23</v>
      </c>
      <c r="H90" s="25">
        <f t="shared" si="16"/>
        <v>34.5</v>
      </c>
      <c r="I90" s="5"/>
      <c r="J90" s="47"/>
      <c r="K90" s="46"/>
      <c r="O90" s="45"/>
      <c r="P90" s="44"/>
    </row>
    <row r="91" spans="1:17" ht="15.75" thickBot="1" x14ac:dyDescent="0.3">
      <c r="A91" s="53">
        <v>4419</v>
      </c>
      <c r="B91" s="52" t="s">
        <v>61</v>
      </c>
      <c r="C91" s="42">
        <v>0</v>
      </c>
      <c r="D91" s="51">
        <v>1</v>
      </c>
      <c r="E91" s="50">
        <v>2</v>
      </c>
      <c r="F91" s="42">
        <v>0</v>
      </c>
      <c r="G91" s="49">
        <v>750</v>
      </c>
      <c r="H91" s="48">
        <f t="shared" si="16"/>
        <v>0</v>
      </c>
      <c r="J91" s="24">
        <f t="shared" ref="J91:K93" si="17">A91</f>
        <v>4419</v>
      </c>
      <c r="K91" s="3" t="str">
        <f t="shared" si="17"/>
        <v>TERMO CAFÉ  UNIDAD</v>
      </c>
      <c r="O91" s="41">
        <f t="shared" ref="O91:P93" si="18">J91</f>
        <v>4419</v>
      </c>
      <c r="P91" s="40" t="str">
        <f t="shared" si="18"/>
        <v>TERMO CAFÉ  UNIDAD</v>
      </c>
    </row>
    <row r="92" spans="1:17" ht="15.75" thickBot="1" x14ac:dyDescent="0.3">
      <c r="A92" s="32">
        <v>5472</v>
      </c>
      <c r="B92" s="31" t="s">
        <v>60</v>
      </c>
      <c r="C92" s="27">
        <v>0</v>
      </c>
      <c r="D92" s="29">
        <v>1</v>
      </c>
      <c r="E92" s="28">
        <v>1</v>
      </c>
      <c r="F92" s="42">
        <f>C92+D92-E92</f>
        <v>0</v>
      </c>
      <c r="G92" s="26">
        <v>30</v>
      </c>
      <c r="H92" s="25">
        <f t="shared" si="16"/>
        <v>0</v>
      </c>
      <c r="J92" s="24">
        <f t="shared" si="17"/>
        <v>5472</v>
      </c>
      <c r="K92" s="3" t="str">
        <f t="shared" si="17"/>
        <v>PINZA ROPA MADERA UNIDAD</v>
      </c>
      <c r="O92" s="41">
        <f t="shared" si="18"/>
        <v>5472</v>
      </c>
      <c r="P92" s="40" t="str">
        <f t="shared" si="18"/>
        <v>PINZA ROPA MADERA UNIDAD</v>
      </c>
    </row>
    <row r="93" spans="1:17" ht="15.75" thickBot="1" x14ac:dyDescent="0.3">
      <c r="A93" s="53">
        <v>5985</v>
      </c>
      <c r="B93" s="52" t="s">
        <v>59</v>
      </c>
      <c r="C93" s="42">
        <v>0</v>
      </c>
      <c r="D93" s="51">
        <v>0</v>
      </c>
      <c r="E93" s="50">
        <v>26</v>
      </c>
      <c r="F93" s="42">
        <v>26</v>
      </c>
      <c r="G93" s="49">
        <v>4.25</v>
      </c>
      <c r="H93" s="48">
        <f t="shared" si="16"/>
        <v>110.5</v>
      </c>
      <c r="J93" s="24">
        <f t="shared" si="17"/>
        <v>5985</v>
      </c>
      <c r="K93" s="3" t="str">
        <f t="shared" si="17"/>
        <v>NAVAJA BIC CAJITA DE 5 UNIDAD</v>
      </c>
      <c r="O93" s="41">
        <f t="shared" si="18"/>
        <v>5985</v>
      </c>
      <c r="P93" s="40" t="str">
        <f t="shared" si="18"/>
        <v>NAVAJA BIC CAJITA DE 5 UNIDAD</v>
      </c>
    </row>
    <row r="94" spans="1:17" ht="15.75" thickBot="1" x14ac:dyDescent="0.3">
      <c r="A94" s="32"/>
      <c r="B94" s="31" t="s">
        <v>58</v>
      </c>
      <c r="C94" s="27"/>
      <c r="D94" s="29"/>
      <c r="E94" s="28"/>
      <c r="F94" s="42">
        <f t="shared" ref="F94:F102" si="19">C94+D94-E94</f>
        <v>0</v>
      </c>
      <c r="G94" s="26"/>
      <c r="H94" s="25">
        <f t="shared" si="16"/>
        <v>0</v>
      </c>
      <c r="J94" s="47"/>
      <c r="K94" s="46" t="str">
        <f t="shared" ref="K94:K110" si="20">B94</f>
        <v>VIVERES</v>
      </c>
      <c r="L94" s="57"/>
      <c r="M94" s="57"/>
      <c r="O94" s="56"/>
      <c r="P94" s="55" t="str">
        <f t="shared" ref="P94:P110" si="21">K94</f>
        <v>VIVERES</v>
      </c>
      <c r="Q94" s="54"/>
    </row>
    <row r="95" spans="1:17" ht="15.75" thickBot="1" x14ac:dyDescent="0.3">
      <c r="A95" s="53">
        <v>150</v>
      </c>
      <c r="B95" s="52" t="s">
        <v>57</v>
      </c>
      <c r="C95" s="42">
        <v>3</v>
      </c>
      <c r="D95" s="51">
        <v>25</v>
      </c>
      <c r="E95" s="50">
        <v>25</v>
      </c>
      <c r="F95" s="42">
        <f t="shared" si="19"/>
        <v>3</v>
      </c>
      <c r="G95" s="49">
        <v>19</v>
      </c>
      <c r="H95" s="48">
        <f t="shared" si="16"/>
        <v>57</v>
      </c>
      <c r="J95" s="24">
        <f>A95</f>
        <v>150</v>
      </c>
      <c r="K95" s="3" t="str">
        <f t="shared" si="20"/>
        <v>PAPAS LIBRA SACO DE 50 /LIB</v>
      </c>
      <c r="O95" s="41">
        <f>J95</f>
        <v>150</v>
      </c>
      <c r="P95" s="40" t="str">
        <f t="shared" si="21"/>
        <v>PAPAS LIBRA SACO DE 50 /LIB</v>
      </c>
    </row>
    <row r="96" spans="1:17" ht="15.75" thickBot="1" x14ac:dyDescent="0.3">
      <c r="A96" s="32">
        <v>2620</v>
      </c>
      <c r="B96" s="31" t="s">
        <v>56</v>
      </c>
      <c r="C96" s="27">
        <v>8</v>
      </c>
      <c r="D96" s="29">
        <v>10</v>
      </c>
      <c r="E96" s="28">
        <v>7</v>
      </c>
      <c r="F96" s="42">
        <f t="shared" si="19"/>
        <v>11</v>
      </c>
      <c r="G96" s="26">
        <v>22</v>
      </c>
      <c r="H96" s="25">
        <f t="shared" si="16"/>
        <v>242</v>
      </c>
      <c r="J96" s="24">
        <f>A96</f>
        <v>2620</v>
      </c>
      <c r="K96" s="3" t="str">
        <f t="shared" si="20"/>
        <v>AULLAMA LIBRAS</v>
      </c>
      <c r="O96" s="41">
        <f>J96</f>
        <v>2620</v>
      </c>
      <c r="P96" s="40" t="str">
        <f t="shared" si="21"/>
        <v>AULLAMA LIBRAS</v>
      </c>
    </row>
    <row r="97" spans="1:17" ht="15.75" thickBot="1" x14ac:dyDescent="0.3">
      <c r="A97" s="53">
        <v>6994</v>
      </c>
      <c r="B97" s="52" t="s">
        <v>55</v>
      </c>
      <c r="C97" s="42">
        <v>12</v>
      </c>
      <c r="D97" s="51">
        <v>9</v>
      </c>
      <c r="E97" s="50">
        <v>4</v>
      </c>
      <c r="F97" s="42">
        <f t="shared" si="19"/>
        <v>17</v>
      </c>
      <c r="G97" s="49">
        <v>15</v>
      </c>
      <c r="H97" s="48">
        <f t="shared" si="16"/>
        <v>255</v>
      </c>
      <c r="J97" s="24">
        <f>A97</f>
        <v>6994</v>
      </c>
      <c r="K97" s="3" t="str">
        <f t="shared" si="20"/>
        <v>BATATA LIBRAS</v>
      </c>
      <c r="O97" s="41">
        <f>J97</f>
        <v>6994</v>
      </c>
      <c r="P97" s="40" t="str">
        <f t="shared" si="21"/>
        <v>BATATA LIBRAS</v>
      </c>
    </row>
    <row r="98" spans="1:17" ht="15.75" thickBot="1" x14ac:dyDescent="0.3">
      <c r="A98" s="32">
        <v>3256</v>
      </c>
      <c r="B98" s="31" t="s">
        <v>54</v>
      </c>
      <c r="C98" s="27">
        <v>35</v>
      </c>
      <c r="D98" s="29">
        <v>350</v>
      </c>
      <c r="E98" s="28">
        <v>323</v>
      </c>
      <c r="F98" s="42">
        <f t="shared" si="19"/>
        <v>62</v>
      </c>
      <c r="G98" s="26">
        <v>3.5</v>
      </c>
      <c r="H98" s="25">
        <f t="shared" si="16"/>
        <v>217</v>
      </c>
      <c r="J98" s="24">
        <f>A98</f>
        <v>3256</v>
      </c>
      <c r="K98" s="3" t="str">
        <f t="shared" si="20"/>
        <v>GUINEO VERDE UNIDAD</v>
      </c>
      <c r="O98" s="41">
        <f>J98</f>
        <v>3256</v>
      </c>
      <c r="P98" s="40" t="str">
        <f t="shared" si="21"/>
        <v>GUINEO VERDE UNIDAD</v>
      </c>
    </row>
    <row r="99" spans="1:17" ht="15.75" thickBot="1" x14ac:dyDescent="0.3">
      <c r="A99" s="53">
        <v>6895</v>
      </c>
      <c r="B99" s="52" t="s">
        <v>53</v>
      </c>
      <c r="C99" s="42">
        <v>12</v>
      </c>
      <c r="D99" s="51">
        <v>23</v>
      </c>
      <c r="E99" s="50">
        <v>19</v>
      </c>
      <c r="F99" s="42">
        <f t="shared" si="19"/>
        <v>16</v>
      </c>
      <c r="G99" s="49">
        <v>18</v>
      </c>
      <c r="H99" s="48">
        <f t="shared" si="16"/>
        <v>288</v>
      </c>
      <c r="J99" s="24">
        <f>A99</f>
        <v>6895</v>
      </c>
      <c r="K99" s="3" t="str">
        <f t="shared" si="20"/>
        <v>YUCA LIBRAS</v>
      </c>
      <c r="O99" s="41">
        <f>J99</f>
        <v>6895</v>
      </c>
      <c r="P99" s="40" t="str">
        <f t="shared" si="21"/>
        <v>YUCA LIBRAS</v>
      </c>
    </row>
    <row r="100" spans="1:17" ht="15.75" thickBot="1" x14ac:dyDescent="0.3">
      <c r="A100" s="32"/>
      <c r="B100" s="31" t="s">
        <v>52</v>
      </c>
      <c r="C100" s="27"/>
      <c r="D100" s="29"/>
      <c r="E100" s="28"/>
      <c r="F100" s="42">
        <f t="shared" si="19"/>
        <v>0</v>
      </c>
      <c r="G100" s="26"/>
      <c r="H100" s="25">
        <f t="shared" si="16"/>
        <v>0</v>
      </c>
      <c r="J100" s="47"/>
      <c r="K100" s="46" t="str">
        <f t="shared" si="20"/>
        <v>UTENCILIO DE COCINA</v>
      </c>
      <c r="L100" s="57"/>
      <c r="M100" s="57"/>
      <c r="O100" s="56"/>
      <c r="P100" s="55" t="str">
        <f t="shared" si="21"/>
        <v>UTENCILIO DE COCINA</v>
      </c>
      <c r="Q100" s="54"/>
    </row>
    <row r="101" spans="1:17" ht="15.75" thickBot="1" x14ac:dyDescent="0.3">
      <c r="A101" s="53"/>
      <c r="B101" s="52" t="s">
        <v>51</v>
      </c>
      <c r="C101" s="42">
        <v>0</v>
      </c>
      <c r="D101" s="51">
        <v>2</v>
      </c>
      <c r="E101" s="50">
        <v>2</v>
      </c>
      <c r="F101" s="42">
        <f t="shared" si="19"/>
        <v>0</v>
      </c>
      <c r="G101" s="49">
        <v>50</v>
      </c>
      <c r="H101" s="48">
        <f t="shared" si="16"/>
        <v>0</v>
      </c>
      <c r="J101" s="24">
        <f t="shared" ref="J101:J109" si="22">A101</f>
        <v>0</v>
      </c>
      <c r="K101" s="3" t="str">
        <f t="shared" si="20"/>
        <v>CEPILLO DE  PAREDE</v>
      </c>
      <c r="O101" s="41">
        <f t="shared" ref="O101:O109" si="23">J101</f>
        <v>0</v>
      </c>
      <c r="P101" s="40" t="str">
        <f t="shared" si="21"/>
        <v>CEPILLO DE  PAREDE</v>
      </c>
    </row>
    <row r="102" spans="1:17" ht="15.75" thickBot="1" x14ac:dyDescent="0.3">
      <c r="A102" s="32"/>
      <c r="B102" s="31" t="s">
        <v>50</v>
      </c>
      <c r="C102" s="27">
        <v>0</v>
      </c>
      <c r="D102" s="29">
        <v>3</v>
      </c>
      <c r="E102" s="28">
        <v>3</v>
      </c>
      <c r="F102" s="42">
        <f t="shared" si="19"/>
        <v>0</v>
      </c>
      <c r="G102" s="26">
        <v>180</v>
      </c>
      <c r="H102" s="25">
        <f t="shared" si="16"/>
        <v>0</v>
      </c>
      <c r="J102" s="24">
        <f t="shared" si="22"/>
        <v>0</v>
      </c>
      <c r="K102" s="3" t="str">
        <f t="shared" si="20"/>
        <v>CHIPERO PARA ESTUFA</v>
      </c>
      <c r="O102" s="41">
        <f t="shared" si="23"/>
        <v>0</v>
      </c>
      <c r="P102" s="40" t="str">
        <f t="shared" si="21"/>
        <v>CHIPERO PARA ESTUFA</v>
      </c>
    </row>
    <row r="103" spans="1:17" ht="15.75" thickBot="1" x14ac:dyDescent="0.3">
      <c r="A103" s="53"/>
      <c r="B103" s="52" t="s">
        <v>49</v>
      </c>
      <c r="C103" s="42">
        <v>0</v>
      </c>
      <c r="D103" s="51">
        <v>5</v>
      </c>
      <c r="E103" s="50">
        <v>8</v>
      </c>
      <c r="F103" s="42">
        <v>1</v>
      </c>
      <c r="G103" s="49">
        <v>45</v>
      </c>
      <c r="H103" s="48">
        <f t="shared" si="16"/>
        <v>45</v>
      </c>
      <c r="J103" s="24">
        <f t="shared" si="22"/>
        <v>0</v>
      </c>
      <c r="K103" s="3" t="str">
        <f t="shared" si="20"/>
        <v>COLADOR DE GRECA</v>
      </c>
      <c r="O103" s="41">
        <f t="shared" si="23"/>
        <v>0</v>
      </c>
      <c r="P103" s="40" t="str">
        <f t="shared" si="21"/>
        <v>COLADOR DE GRECA</v>
      </c>
    </row>
    <row r="104" spans="1:17" ht="15.75" thickBot="1" x14ac:dyDescent="0.3">
      <c r="A104" s="32">
        <v>3431</v>
      </c>
      <c r="B104" s="31" t="s">
        <v>48</v>
      </c>
      <c r="C104" s="27">
        <v>0</v>
      </c>
      <c r="D104" s="29">
        <v>6</v>
      </c>
      <c r="E104" s="28">
        <v>6</v>
      </c>
      <c r="F104" s="42">
        <f>C104+D104-E104</f>
        <v>0</v>
      </c>
      <c r="G104" s="26">
        <v>70</v>
      </c>
      <c r="H104" s="25">
        <f t="shared" si="16"/>
        <v>0</v>
      </c>
      <c r="J104" s="24">
        <f t="shared" si="22"/>
        <v>3431</v>
      </c>
      <c r="K104" s="3" t="str">
        <f t="shared" si="20"/>
        <v>COLADOR PLASTICO 22</v>
      </c>
      <c r="O104" s="41">
        <f t="shared" si="23"/>
        <v>3431</v>
      </c>
      <c r="P104" s="40" t="str">
        <f t="shared" si="21"/>
        <v>COLADOR PLASTICO 22</v>
      </c>
    </row>
    <row r="105" spans="1:17" ht="15.75" thickBot="1" x14ac:dyDescent="0.3">
      <c r="A105" s="53">
        <v>5826</v>
      </c>
      <c r="B105" s="52" t="s">
        <v>47</v>
      </c>
      <c r="C105" s="42">
        <v>0</v>
      </c>
      <c r="D105" s="51">
        <v>7</v>
      </c>
      <c r="E105" s="50">
        <v>4</v>
      </c>
      <c r="F105" s="42">
        <f>C105+D105-E105</f>
        <v>3</v>
      </c>
      <c r="G105" s="49">
        <v>0</v>
      </c>
      <c r="H105" s="48">
        <f t="shared" si="16"/>
        <v>0</v>
      </c>
      <c r="J105" s="24">
        <f t="shared" si="22"/>
        <v>5826</v>
      </c>
      <c r="K105" s="3" t="str">
        <f t="shared" si="20"/>
        <v xml:space="preserve">CUCHARON SACADOR PLASTICOS </v>
      </c>
      <c r="O105" s="41">
        <f t="shared" si="23"/>
        <v>5826</v>
      </c>
      <c r="P105" s="40" t="str">
        <f t="shared" si="21"/>
        <v xml:space="preserve">CUCHARON SACADOR PLASTICOS </v>
      </c>
    </row>
    <row r="106" spans="1:17" ht="15.75" thickBot="1" x14ac:dyDescent="0.3">
      <c r="A106" s="32"/>
      <c r="B106" s="31" t="s">
        <v>46</v>
      </c>
      <c r="C106" s="27">
        <v>0</v>
      </c>
      <c r="D106" s="29">
        <v>8</v>
      </c>
      <c r="E106" s="28">
        <v>8</v>
      </c>
      <c r="F106" s="42">
        <f>C106+D106-E106</f>
        <v>0</v>
      </c>
      <c r="G106" s="26">
        <v>0</v>
      </c>
      <c r="H106" s="25">
        <f t="shared" si="16"/>
        <v>0</v>
      </c>
      <c r="J106" s="24">
        <f t="shared" si="22"/>
        <v>0</v>
      </c>
      <c r="K106" s="3" t="str">
        <f t="shared" si="20"/>
        <v xml:space="preserve">CUCHARONES AGROMADO </v>
      </c>
      <c r="O106" s="41">
        <f t="shared" si="23"/>
        <v>0</v>
      </c>
      <c r="P106" s="40" t="str">
        <f t="shared" si="21"/>
        <v xml:space="preserve">CUCHARONES AGROMADO </v>
      </c>
    </row>
    <row r="107" spans="1:17" ht="15.75" thickBot="1" x14ac:dyDescent="0.3">
      <c r="A107" s="53">
        <v>4758</v>
      </c>
      <c r="B107" s="52" t="s">
        <v>45</v>
      </c>
      <c r="C107" s="42">
        <v>0</v>
      </c>
      <c r="D107" s="51">
        <v>10</v>
      </c>
      <c r="E107" s="50">
        <v>10</v>
      </c>
      <c r="F107" s="42">
        <f>C107+D107-E107</f>
        <v>0</v>
      </c>
      <c r="G107" s="49">
        <v>120</v>
      </c>
      <c r="H107" s="48">
        <f t="shared" si="16"/>
        <v>0</v>
      </c>
      <c r="J107" s="24">
        <f t="shared" si="22"/>
        <v>4758</v>
      </c>
      <c r="K107" s="3" t="str">
        <f t="shared" si="20"/>
        <v>CUCHILLO TRAMONTINA NO.7 UNIDAD</v>
      </c>
      <c r="O107" s="41">
        <f t="shared" si="23"/>
        <v>4758</v>
      </c>
      <c r="P107" s="40" t="str">
        <f t="shared" si="21"/>
        <v>CUCHILLO TRAMONTINA NO.7 UNIDAD</v>
      </c>
    </row>
    <row r="108" spans="1:17" s="43" customFormat="1" ht="15.75" thickBot="1" x14ac:dyDescent="0.3">
      <c r="A108" s="32">
        <v>6109</v>
      </c>
      <c r="B108" s="31" t="s">
        <v>44</v>
      </c>
      <c r="C108" s="27">
        <v>24</v>
      </c>
      <c r="D108" s="29">
        <v>6</v>
      </c>
      <c r="E108" s="28">
        <v>11</v>
      </c>
      <c r="F108" s="42">
        <f>C108+D108-E108</f>
        <v>19</v>
      </c>
      <c r="G108" s="26">
        <v>34.369999999999997</v>
      </c>
      <c r="H108" s="25">
        <f t="shared" si="16"/>
        <v>653.03</v>
      </c>
      <c r="I108" s="5"/>
      <c r="J108" s="47">
        <f t="shared" si="22"/>
        <v>6109</v>
      </c>
      <c r="K108" s="46" t="str">
        <f t="shared" si="20"/>
        <v xml:space="preserve"> TOALLA  AMARILLA  PAQ. DE 24 UNIDAD</v>
      </c>
      <c r="O108" s="45">
        <f t="shared" si="23"/>
        <v>6109</v>
      </c>
      <c r="P108" s="44" t="str">
        <f t="shared" si="21"/>
        <v xml:space="preserve"> TOALLA  AMARILLA  PAQ. DE 24 UNIDAD</v>
      </c>
    </row>
    <row r="109" spans="1:17" ht="15.75" thickBot="1" x14ac:dyDescent="0.3">
      <c r="A109" s="53"/>
      <c r="B109" s="52" t="s">
        <v>43</v>
      </c>
      <c r="C109" s="42">
        <v>0</v>
      </c>
      <c r="D109" s="51">
        <v>1</v>
      </c>
      <c r="E109" s="50">
        <v>2</v>
      </c>
      <c r="F109" s="42">
        <v>1</v>
      </c>
      <c r="G109" s="49">
        <v>175</v>
      </c>
      <c r="H109" s="48">
        <f t="shared" si="16"/>
        <v>175</v>
      </c>
      <c r="J109" s="24">
        <f t="shared" si="22"/>
        <v>0</v>
      </c>
      <c r="K109" s="3" t="str">
        <f t="shared" si="20"/>
        <v xml:space="preserve">ABRE LATA </v>
      </c>
      <c r="O109" s="41">
        <f t="shared" si="23"/>
        <v>0</v>
      </c>
      <c r="P109" s="40" t="str">
        <f t="shared" si="21"/>
        <v xml:space="preserve">ABRE LATA </v>
      </c>
    </row>
    <row r="110" spans="1:17" ht="15.75" thickBot="1" x14ac:dyDescent="0.3">
      <c r="A110" s="32"/>
      <c r="B110" s="31" t="s">
        <v>42</v>
      </c>
      <c r="C110" s="27"/>
      <c r="D110" s="29"/>
      <c r="E110" s="28"/>
      <c r="F110" s="42">
        <f t="shared" ref="F110:F116" si="24">C110+D110-E110</f>
        <v>0</v>
      </c>
      <c r="G110" s="26"/>
      <c r="H110" s="25">
        <f t="shared" si="16"/>
        <v>0</v>
      </c>
      <c r="J110" s="47"/>
      <c r="K110" s="46" t="str">
        <f t="shared" si="20"/>
        <v>PAPEL Y PLASTICOS</v>
      </c>
      <c r="L110" s="57"/>
      <c r="M110" s="57"/>
      <c r="O110" s="56"/>
      <c r="P110" s="55" t="str">
        <f t="shared" si="21"/>
        <v>PAPEL Y PLASTICOS</v>
      </c>
      <c r="Q110" s="54"/>
    </row>
    <row r="111" spans="1:17" s="43" customFormat="1" ht="15.75" thickBot="1" x14ac:dyDescent="0.3">
      <c r="A111" s="53"/>
      <c r="B111" s="52" t="s">
        <v>41</v>
      </c>
      <c r="C111" s="42">
        <v>5</v>
      </c>
      <c r="D111" s="51"/>
      <c r="E111" s="50"/>
      <c r="F111" s="42">
        <f t="shared" si="24"/>
        <v>5</v>
      </c>
      <c r="G111" s="49"/>
      <c r="H111" s="48">
        <f t="shared" si="16"/>
        <v>0</v>
      </c>
      <c r="I111" s="5"/>
      <c r="J111" s="47"/>
      <c r="K111" s="46"/>
      <c r="O111" s="45"/>
      <c r="P111" s="44"/>
    </row>
    <row r="112" spans="1:17" ht="15.75" thickBot="1" x14ac:dyDescent="0.3">
      <c r="A112" s="32">
        <v>6278</v>
      </c>
      <c r="B112" s="31" t="s">
        <v>40</v>
      </c>
      <c r="C112" s="27">
        <v>1</v>
      </c>
      <c r="D112" s="29">
        <v>1</v>
      </c>
      <c r="E112" s="28">
        <v>1</v>
      </c>
      <c r="F112" s="42">
        <f t="shared" si="24"/>
        <v>1</v>
      </c>
      <c r="G112" s="26">
        <v>70</v>
      </c>
      <c r="H112" s="25">
        <f t="shared" si="16"/>
        <v>70</v>
      </c>
      <c r="J112" s="24">
        <f t="shared" ref="J112:K114" si="25">A112</f>
        <v>6278</v>
      </c>
      <c r="K112" s="3" t="str">
        <f t="shared" si="25"/>
        <v xml:space="preserve"> CEPILLO HINODORO CUADRADO C-13</v>
      </c>
      <c r="O112" s="41">
        <f t="shared" ref="O112:P114" si="26">J112</f>
        <v>6278</v>
      </c>
      <c r="P112" s="40" t="str">
        <f t="shared" si="26"/>
        <v xml:space="preserve"> CEPILLO HINODORO CUADRADO C-13</v>
      </c>
    </row>
    <row r="113" spans="1:16" s="43" customFormat="1" ht="15.75" thickBot="1" x14ac:dyDescent="0.3">
      <c r="A113" s="53">
        <v>15</v>
      </c>
      <c r="B113" s="52" t="s">
        <v>39</v>
      </c>
      <c r="C113" s="42">
        <v>150</v>
      </c>
      <c r="D113" s="51">
        <v>625</v>
      </c>
      <c r="E113" s="50">
        <v>475</v>
      </c>
      <c r="F113" s="42">
        <f t="shared" si="24"/>
        <v>300</v>
      </c>
      <c r="G113" s="49">
        <v>0.8</v>
      </c>
      <c r="H113" s="48">
        <f t="shared" si="16"/>
        <v>240</v>
      </c>
      <c r="I113" s="5"/>
      <c r="J113" s="47">
        <f t="shared" si="25"/>
        <v>15</v>
      </c>
      <c r="K113" s="46" t="str">
        <f t="shared" si="25"/>
        <v>CUCHARAS PLASTIFAR PAQ. 25 UNIDAD</v>
      </c>
      <c r="O113" s="45">
        <f t="shared" si="26"/>
        <v>15</v>
      </c>
      <c r="P113" s="44" t="str">
        <f t="shared" si="26"/>
        <v>CUCHARAS PLASTIFAR PAQ. 25 UNIDAD</v>
      </c>
    </row>
    <row r="114" spans="1:16" s="43" customFormat="1" ht="15.75" thickBot="1" x14ac:dyDescent="0.3">
      <c r="A114" s="32">
        <v>6582</v>
      </c>
      <c r="B114" s="31" t="s">
        <v>38</v>
      </c>
      <c r="C114" s="27">
        <v>2</v>
      </c>
      <c r="D114" s="29">
        <v>30</v>
      </c>
      <c r="E114" s="28">
        <v>25</v>
      </c>
      <c r="F114" s="42">
        <f t="shared" si="24"/>
        <v>7</v>
      </c>
      <c r="G114" s="26">
        <v>70</v>
      </c>
      <c r="H114" s="25">
        <f t="shared" si="16"/>
        <v>490</v>
      </c>
      <c r="I114" s="5"/>
      <c r="J114" s="47">
        <f t="shared" si="25"/>
        <v>6582</v>
      </c>
      <c r="K114" s="46" t="str">
        <f t="shared" si="25"/>
        <v>GUANTE MANO FUERTE  NEGRO PARES</v>
      </c>
      <c r="O114" s="45">
        <f t="shared" si="26"/>
        <v>6582</v>
      </c>
      <c r="P114" s="44" t="str">
        <f t="shared" si="26"/>
        <v>GUANTE MANO FUERTE  NEGRO PARES</v>
      </c>
    </row>
    <row r="115" spans="1:16" ht="15.75" thickBot="1" x14ac:dyDescent="0.3">
      <c r="A115" s="53"/>
      <c r="B115" s="52" t="s">
        <v>37</v>
      </c>
      <c r="C115" s="42">
        <v>6</v>
      </c>
      <c r="D115" s="51">
        <v>6</v>
      </c>
      <c r="E115" s="50">
        <v>2</v>
      </c>
      <c r="F115" s="42">
        <f t="shared" si="24"/>
        <v>10</v>
      </c>
      <c r="G115" s="49">
        <v>1.35</v>
      </c>
      <c r="H115" s="48">
        <f t="shared" si="16"/>
        <v>13.5</v>
      </c>
      <c r="J115" s="24"/>
      <c r="K115" s="3" t="str">
        <f t="shared" ref="K115:K125" si="27">B115</f>
        <v>GUANTES DESECHABLE</v>
      </c>
      <c r="O115" s="41"/>
      <c r="P115" s="40" t="str">
        <f t="shared" ref="P115:P125" si="28">K115</f>
        <v>GUANTES DESECHABLE</v>
      </c>
    </row>
    <row r="116" spans="1:16" ht="15.75" thickBot="1" x14ac:dyDescent="0.3">
      <c r="A116" s="32">
        <v>3949</v>
      </c>
      <c r="B116" s="31" t="s">
        <v>36</v>
      </c>
      <c r="C116" s="27">
        <v>1</v>
      </c>
      <c r="D116" s="29">
        <v>2</v>
      </c>
      <c r="E116" s="28">
        <f>M116</f>
        <v>0</v>
      </c>
      <c r="F116" s="42">
        <f t="shared" si="24"/>
        <v>3</v>
      </c>
      <c r="G116" s="26">
        <v>130</v>
      </c>
      <c r="H116" s="25">
        <f t="shared" si="16"/>
        <v>390</v>
      </c>
      <c r="J116" s="24">
        <f>A116</f>
        <v>3949</v>
      </c>
      <c r="K116" s="3" t="str">
        <f t="shared" si="27"/>
        <v>PALA BASURA CON PALO P-2</v>
      </c>
      <c r="O116" s="41">
        <f>J116</f>
        <v>3949</v>
      </c>
      <c r="P116" s="40" t="str">
        <f t="shared" si="28"/>
        <v>PALA BASURA CON PALO P-2</v>
      </c>
    </row>
    <row r="117" spans="1:16" ht="15.75" thickBot="1" x14ac:dyDescent="0.3">
      <c r="A117" s="53"/>
      <c r="B117" s="52" t="s">
        <v>35</v>
      </c>
      <c r="C117" s="42">
        <v>0</v>
      </c>
      <c r="D117" s="51">
        <v>2</v>
      </c>
      <c r="E117" s="50">
        <v>2</v>
      </c>
      <c r="F117" s="42">
        <v>0</v>
      </c>
      <c r="G117" s="49">
        <v>50</v>
      </c>
      <c r="H117" s="48"/>
      <c r="J117" s="24"/>
      <c r="K117" s="3" t="str">
        <f t="shared" si="27"/>
        <v>COLADORES DE GRECA</v>
      </c>
      <c r="O117" s="41"/>
      <c r="P117" s="40" t="str">
        <f t="shared" si="28"/>
        <v>COLADORES DE GRECA</v>
      </c>
    </row>
    <row r="118" spans="1:16" ht="15.75" thickBot="1" x14ac:dyDescent="0.3">
      <c r="A118" s="32"/>
      <c r="B118" s="31" t="s">
        <v>34</v>
      </c>
      <c r="C118" s="27">
        <v>0</v>
      </c>
      <c r="D118" s="29">
        <v>1</v>
      </c>
      <c r="E118" s="64">
        <v>1</v>
      </c>
      <c r="F118" s="42">
        <v>0</v>
      </c>
      <c r="G118" s="26">
        <v>1100</v>
      </c>
      <c r="H118" s="25"/>
      <c r="J118" s="24"/>
      <c r="K118" s="3" t="str">
        <f t="shared" si="27"/>
        <v>CALDERO  BELLAMARK 34 C/TAPA CRITAL</v>
      </c>
      <c r="O118" s="41"/>
      <c r="P118" s="40" t="str">
        <f t="shared" si="28"/>
        <v>CALDERO  BELLAMARK 34 C/TAPA CRITAL</v>
      </c>
    </row>
    <row r="119" spans="1:16" s="43" customFormat="1" ht="15.75" thickBot="1" x14ac:dyDescent="0.3">
      <c r="A119" s="53">
        <v>3913</v>
      </c>
      <c r="B119" s="52" t="s">
        <v>33</v>
      </c>
      <c r="C119" s="42">
        <v>6</v>
      </c>
      <c r="D119" s="51">
        <v>36</v>
      </c>
      <c r="E119" s="50">
        <v>42</v>
      </c>
      <c r="F119" s="42">
        <f>C119+D119-E119</f>
        <v>0</v>
      </c>
      <c r="G119" s="49">
        <v>104.16</v>
      </c>
      <c r="H119" s="48">
        <f t="shared" ref="H119:H148" si="29">G119*F119</f>
        <v>0</v>
      </c>
      <c r="I119" s="5"/>
      <c r="J119" s="47">
        <f>A119</f>
        <v>3913</v>
      </c>
      <c r="K119" s="46" t="str">
        <f t="shared" si="27"/>
        <v>PAPEL YUMBO TOALLA PAQ. 6 UNIDAD</v>
      </c>
      <c r="L119" s="63"/>
      <c r="O119" s="45">
        <f>J119</f>
        <v>3913</v>
      </c>
      <c r="P119" s="44" t="str">
        <f t="shared" si="28"/>
        <v>PAPEL YUMBO TOALLA PAQ. 6 UNIDAD</v>
      </c>
    </row>
    <row r="120" spans="1:16" s="43" customFormat="1" ht="15.75" thickBot="1" x14ac:dyDescent="0.3">
      <c r="A120" s="32">
        <v>4044</v>
      </c>
      <c r="B120" s="31" t="s">
        <v>32</v>
      </c>
      <c r="C120" s="27">
        <v>96</v>
      </c>
      <c r="D120" s="29">
        <v>144</v>
      </c>
      <c r="E120" s="28">
        <v>82</v>
      </c>
      <c r="F120" s="42">
        <v>56</v>
      </c>
      <c r="G120" s="26">
        <v>12</v>
      </c>
      <c r="H120" s="25">
        <f t="shared" si="29"/>
        <v>672</v>
      </c>
      <c r="I120" s="5"/>
      <c r="J120" s="47">
        <f>A120</f>
        <v>4044</v>
      </c>
      <c r="K120" s="46" t="str">
        <f t="shared" si="27"/>
        <v>PAPEL BLANCO 30/1 UNIDAD</v>
      </c>
      <c r="O120" s="45">
        <f>J120</f>
        <v>4044</v>
      </c>
      <c r="P120" s="44" t="str">
        <f t="shared" si="28"/>
        <v>PAPEL BLANCO 30/1 UNIDAD</v>
      </c>
    </row>
    <row r="121" spans="1:16" ht="15.75" thickBot="1" x14ac:dyDescent="0.3">
      <c r="A121" s="53"/>
      <c r="B121" s="52" t="s">
        <v>31</v>
      </c>
      <c r="C121" s="42">
        <v>0</v>
      </c>
      <c r="D121" s="51">
        <v>1</v>
      </c>
      <c r="E121" s="50">
        <v>3</v>
      </c>
      <c r="F121" s="42">
        <v>1</v>
      </c>
      <c r="G121" s="49">
        <v>750</v>
      </c>
      <c r="H121" s="48">
        <f t="shared" si="29"/>
        <v>750</v>
      </c>
      <c r="J121" s="24"/>
      <c r="K121" s="3" t="str">
        <f t="shared" si="27"/>
        <v xml:space="preserve">PVC PAPEL </v>
      </c>
      <c r="O121" s="41"/>
      <c r="P121" s="40" t="str">
        <f t="shared" si="28"/>
        <v xml:space="preserve">PVC PAPEL </v>
      </c>
    </row>
    <row r="122" spans="1:16" s="43" customFormat="1" ht="15.75" thickBot="1" x14ac:dyDescent="0.3">
      <c r="A122" s="32">
        <v>5259</v>
      </c>
      <c r="B122" s="31" t="s">
        <v>30</v>
      </c>
      <c r="C122" s="27">
        <v>8000</v>
      </c>
      <c r="D122" s="29">
        <v>8000</v>
      </c>
      <c r="E122" s="28">
        <v>12112</v>
      </c>
      <c r="F122" s="42">
        <v>240</v>
      </c>
      <c r="G122" s="26">
        <v>0.09</v>
      </c>
      <c r="H122" s="25">
        <f t="shared" si="29"/>
        <v>21.599999999999998</v>
      </c>
      <c r="I122" s="5"/>
      <c r="J122" s="47">
        <f>A122</f>
        <v>5259</v>
      </c>
      <c r="K122" s="46" t="str">
        <f t="shared" si="27"/>
        <v>SERVILLETA BLANCA PAQUETE 400-UNIDAD</v>
      </c>
      <c r="O122" s="45">
        <f>J122</f>
        <v>5259</v>
      </c>
      <c r="P122" s="44" t="str">
        <f t="shared" si="28"/>
        <v>SERVILLETA BLANCA PAQUETE 400-UNIDAD</v>
      </c>
    </row>
    <row r="123" spans="1:16" s="43" customFormat="1" ht="15.75" thickBot="1" x14ac:dyDescent="0.3">
      <c r="A123" s="53">
        <v>4651</v>
      </c>
      <c r="B123" s="52" t="s">
        <v>29</v>
      </c>
      <c r="C123" s="42">
        <v>12</v>
      </c>
      <c r="D123" s="51">
        <v>24</v>
      </c>
      <c r="E123" s="50">
        <v>17</v>
      </c>
      <c r="F123" s="42">
        <v>90</v>
      </c>
      <c r="G123" s="49">
        <v>2.2999999999999998</v>
      </c>
      <c r="H123" s="48">
        <f t="shared" si="29"/>
        <v>206.99999999999997</v>
      </c>
      <c r="I123" s="5"/>
      <c r="J123" s="47">
        <f>A123</f>
        <v>4651</v>
      </c>
      <c r="K123" s="46" t="str">
        <f t="shared" si="27"/>
        <v>FUNDAS  #72 BLANCA FALDO 10PAQ. 100UNID</v>
      </c>
      <c r="O123" s="45">
        <f>J123</f>
        <v>4651</v>
      </c>
      <c r="P123" s="44" t="str">
        <f t="shared" si="28"/>
        <v>FUNDAS  #72 BLANCA FALDO 10PAQ. 100UNID</v>
      </c>
    </row>
    <row r="124" spans="1:16" ht="15.75" thickBot="1" x14ac:dyDescent="0.3">
      <c r="A124" s="32">
        <v>3471</v>
      </c>
      <c r="B124" s="31" t="s">
        <v>28</v>
      </c>
      <c r="C124" s="27">
        <v>0</v>
      </c>
      <c r="D124" s="29">
        <v>12</v>
      </c>
      <c r="E124" s="28">
        <v>18</v>
      </c>
      <c r="F124" s="42">
        <v>100</v>
      </c>
      <c r="G124" s="26">
        <v>0.57499999999999996</v>
      </c>
      <c r="H124" s="25">
        <f t="shared" si="29"/>
        <v>57.499999999999993</v>
      </c>
      <c r="J124" s="24">
        <f>A124</f>
        <v>3471</v>
      </c>
      <c r="K124" s="3" t="str">
        <f t="shared" si="27"/>
        <v>FUNDAS NEGRA  17*22 PAQ.100 UNIDAD</v>
      </c>
      <c r="O124" s="41">
        <f>J124</f>
        <v>3471</v>
      </c>
      <c r="P124" s="40" t="str">
        <f t="shared" si="28"/>
        <v>FUNDAS NEGRA  17*22 PAQ.100 UNIDAD</v>
      </c>
    </row>
    <row r="125" spans="1:16" s="43" customFormat="1" ht="15.75" thickBot="1" x14ac:dyDescent="0.3">
      <c r="A125" s="53">
        <v>196</v>
      </c>
      <c r="B125" s="52" t="s">
        <v>27</v>
      </c>
      <c r="C125" s="42">
        <v>0</v>
      </c>
      <c r="D125" s="51">
        <v>10</v>
      </c>
      <c r="E125" s="50">
        <v>25</v>
      </c>
      <c r="F125" s="42">
        <v>100</v>
      </c>
      <c r="G125" s="49">
        <v>0.02</v>
      </c>
      <c r="H125" s="48">
        <f t="shared" si="29"/>
        <v>2</v>
      </c>
      <c r="I125" s="5"/>
      <c r="J125" s="47">
        <f>A125</f>
        <v>196</v>
      </c>
      <c r="K125" s="46" t="str">
        <f t="shared" si="27"/>
        <v>FUNDAS ROJA #2 PAQ. DE 100 UNIDAD</v>
      </c>
      <c r="O125" s="45">
        <f>J125</f>
        <v>196</v>
      </c>
      <c r="P125" s="44" t="str">
        <f t="shared" si="28"/>
        <v>FUNDAS ROJA #2 PAQ. DE 100 UNIDAD</v>
      </c>
    </row>
    <row r="126" spans="1:16" s="43" customFormat="1" ht="15.75" thickBot="1" x14ac:dyDescent="0.3">
      <c r="A126" s="32"/>
      <c r="B126" s="31" t="s">
        <v>26</v>
      </c>
      <c r="C126" s="27">
        <v>0</v>
      </c>
      <c r="D126" s="29">
        <v>18</v>
      </c>
      <c r="E126" s="28">
        <v>28</v>
      </c>
      <c r="F126" s="42">
        <v>100</v>
      </c>
      <c r="G126" s="26"/>
      <c r="H126" s="25">
        <f t="shared" si="29"/>
        <v>0</v>
      </c>
      <c r="I126" s="5"/>
      <c r="J126" s="47"/>
      <c r="K126" s="46"/>
      <c r="O126" s="45"/>
      <c r="P126" s="44"/>
    </row>
    <row r="127" spans="1:16" s="43" customFormat="1" ht="15.75" thickBot="1" x14ac:dyDescent="0.3">
      <c r="A127" s="53">
        <v>5216</v>
      </c>
      <c r="B127" s="52" t="s">
        <v>25</v>
      </c>
      <c r="C127" s="42">
        <v>0</v>
      </c>
      <c r="D127" s="51">
        <v>25</v>
      </c>
      <c r="E127" s="50">
        <v>27</v>
      </c>
      <c r="F127" s="42">
        <v>100</v>
      </c>
      <c r="G127" s="49">
        <v>8</v>
      </c>
      <c r="H127" s="48">
        <f t="shared" si="29"/>
        <v>800</v>
      </c>
      <c r="I127" s="5"/>
      <c r="J127" s="47">
        <f t="shared" ref="J127:K130" si="30">A127</f>
        <v>5216</v>
      </c>
      <c r="K127" s="46" t="str">
        <f t="shared" si="30"/>
        <v>FUNDAS TANQUE NEGRA  PAQ. 5-UNIDAD JARDIN</v>
      </c>
      <c r="O127" s="45">
        <f t="shared" ref="O127:P130" si="31">J127</f>
        <v>5216</v>
      </c>
      <c r="P127" s="44" t="str">
        <f t="shared" si="31"/>
        <v>FUNDAS TANQUE NEGRA  PAQ. 5-UNIDAD JARDIN</v>
      </c>
    </row>
    <row r="128" spans="1:16" ht="15.75" thickBot="1" x14ac:dyDescent="0.3">
      <c r="A128" s="32">
        <v>375</v>
      </c>
      <c r="B128" s="31" t="s">
        <v>24</v>
      </c>
      <c r="C128" s="27">
        <v>0</v>
      </c>
      <c r="D128" s="29">
        <v>10</v>
      </c>
      <c r="E128" s="28">
        <v>15</v>
      </c>
      <c r="F128" s="42">
        <v>7</v>
      </c>
      <c r="G128" s="26">
        <v>8</v>
      </c>
      <c r="H128" s="25">
        <f t="shared" si="29"/>
        <v>56</v>
      </c>
      <c r="J128" s="24">
        <f t="shared" si="30"/>
        <v>375</v>
      </c>
      <c r="K128" s="3" t="str">
        <f t="shared" si="30"/>
        <v>FUNDAS ZAFACON ROJA TANQUE UNIDAD</v>
      </c>
      <c r="O128" s="41">
        <f t="shared" si="31"/>
        <v>375</v>
      </c>
      <c r="P128" s="40" t="str">
        <f t="shared" si="31"/>
        <v>FUNDAS ZAFACON ROJA TANQUE UNIDAD</v>
      </c>
    </row>
    <row r="129" spans="1:17" s="43" customFormat="1" ht="15.75" thickBot="1" x14ac:dyDescent="0.3">
      <c r="A129" s="53">
        <v>679</v>
      </c>
      <c r="B129" s="52" t="s">
        <v>23</v>
      </c>
      <c r="C129" s="42">
        <v>0</v>
      </c>
      <c r="D129" s="51">
        <v>525</v>
      </c>
      <c r="E129" s="50">
        <v>354</v>
      </c>
      <c r="F129" s="42">
        <v>0</v>
      </c>
      <c r="G129" s="49">
        <v>1.19</v>
      </c>
      <c r="H129" s="48">
        <f t="shared" si="29"/>
        <v>0</v>
      </c>
      <c r="I129" s="5"/>
      <c r="J129" s="47">
        <f t="shared" si="30"/>
        <v>679</v>
      </c>
      <c r="K129" s="46" t="str">
        <f t="shared" si="30"/>
        <v>TAPA VASO FOAM #12  PAQ. 100 UNIDAD</v>
      </c>
      <c r="O129" s="45">
        <f t="shared" si="31"/>
        <v>679</v>
      </c>
      <c r="P129" s="44" t="str">
        <f t="shared" si="31"/>
        <v>TAPA VASO FOAM #12  PAQ. 100 UNIDAD</v>
      </c>
    </row>
    <row r="130" spans="1:17" s="43" customFormat="1" ht="15.75" thickBot="1" x14ac:dyDescent="0.3">
      <c r="A130" s="32">
        <v>6602</v>
      </c>
      <c r="B130" s="31" t="s">
        <v>22</v>
      </c>
      <c r="C130" s="27">
        <v>150</v>
      </c>
      <c r="D130" s="29">
        <v>625</v>
      </c>
      <c r="E130" s="28">
        <v>500</v>
      </c>
      <c r="F130" s="42">
        <f>C130+D130-E130</f>
        <v>275</v>
      </c>
      <c r="G130" s="26">
        <v>0.78</v>
      </c>
      <c r="H130" s="25">
        <f t="shared" si="29"/>
        <v>214.5</v>
      </c>
      <c r="I130" s="5"/>
      <c r="J130" s="47">
        <f t="shared" si="30"/>
        <v>6602</v>
      </c>
      <c r="K130" s="46" t="str">
        <f t="shared" si="30"/>
        <v>TENEDORES DESECHABLES PAQ. 25 UNIDAD</v>
      </c>
      <c r="O130" s="45">
        <f t="shared" si="31"/>
        <v>6602</v>
      </c>
      <c r="P130" s="44" t="str">
        <f t="shared" si="31"/>
        <v>TENEDORES DESECHABLES PAQ. 25 UNIDAD</v>
      </c>
    </row>
    <row r="131" spans="1:17" s="43" customFormat="1" ht="15.75" thickBot="1" x14ac:dyDescent="0.3">
      <c r="A131" s="53"/>
      <c r="B131" s="52" t="s">
        <v>21</v>
      </c>
      <c r="C131" s="42">
        <v>125</v>
      </c>
      <c r="D131" s="51">
        <v>100</v>
      </c>
      <c r="E131" s="50">
        <v>125</v>
      </c>
      <c r="F131" s="42">
        <v>0</v>
      </c>
      <c r="G131" s="49"/>
      <c r="H131" s="48">
        <f t="shared" si="29"/>
        <v>0</v>
      </c>
      <c r="I131" s="5"/>
      <c r="J131" s="47"/>
      <c r="K131" s="46" t="str">
        <f t="shared" ref="K131:K148" si="32">B131</f>
        <v>PLATO DE ENSALADA</v>
      </c>
      <c r="O131" s="45"/>
      <c r="P131" s="44" t="str">
        <f>K131</f>
        <v>PLATO DE ENSALADA</v>
      </c>
    </row>
    <row r="132" spans="1:17" s="58" customFormat="1" ht="15.75" thickBot="1" x14ac:dyDescent="0.3">
      <c r="A132" s="32">
        <v>677</v>
      </c>
      <c r="B132" s="31" t="s">
        <v>20</v>
      </c>
      <c r="C132" s="27">
        <v>35</v>
      </c>
      <c r="D132" s="29">
        <v>145</v>
      </c>
      <c r="E132" s="28">
        <v>125</v>
      </c>
      <c r="F132" s="42">
        <f>C132+D132-E132</f>
        <v>55</v>
      </c>
      <c r="G132" s="26">
        <v>1.7</v>
      </c>
      <c r="H132" s="25">
        <f t="shared" si="29"/>
        <v>93.5</v>
      </c>
      <c r="I132" s="5"/>
      <c r="J132" s="62">
        <f>A132</f>
        <v>677</v>
      </c>
      <c r="K132" s="61" t="str">
        <f t="shared" si="32"/>
        <v>VASO FOOD PAQUETE DE 25 UNIDAD</v>
      </c>
      <c r="O132" s="60">
        <f>J132</f>
        <v>677</v>
      </c>
      <c r="P132" s="59" t="str">
        <f>K132</f>
        <v>VASO FOOD PAQUETE DE 25 UNIDAD</v>
      </c>
    </row>
    <row r="133" spans="1:17" s="58" customFormat="1" ht="15.75" thickBot="1" x14ac:dyDescent="0.3">
      <c r="A133" s="53">
        <v>3400</v>
      </c>
      <c r="B133" s="52" t="s">
        <v>19</v>
      </c>
      <c r="C133" s="42">
        <v>250</v>
      </c>
      <c r="D133" s="51">
        <v>355</v>
      </c>
      <c r="E133" s="50">
        <v>800</v>
      </c>
      <c r="F133" s="42">
        <v>100</v>
      </c>
      <c r="G133" s="49">
        <v>0.89</v>
      </c>
      <c r="H133" s="48">
        <f t="shared" si="29"/>
        <v>89</v>
      </c>
      <c r="I133" s="5"/>
      <c r="J133" s="62">
        <f>A133</f>
        <v>3400</v>
      </c>
      <c r="K133" s="61" t="str">
        <f t="shared" si="32"/>
        <v>VASO PLASTICO #2 PAQ. DE 100 UNIDAD</v>
      </c>
      <c r="O133" s="60">
        <f>J133</f>
        <v>3400</v>
      </c>
      <c r="P133" s="59" t="str">
        <f>K133</f>
        <v>VASO PLASTICO #2 PAQ. DE 100 UNIDAD</v>
      </c>
    </row>
    <row r="134" spans="1:17" s="43" customFormat="1" ht="15.75" thickBot="1" x14ac:dyDescent="0.3">
      <c r="A134" s="32">
        <v>567</v>
      </c>
      <c r="B134" s="31" t="s">
        <v>18</v>
      </c>
      <c r="C134" s="27">
        <v>290</v>
      </c>
      <c r="D134" s="29">
        <v>1100</v>
      </c>
      <c r="E134" s="28">
        <v>1040</v>
      </c>
      <c r="F134" s="42">
        <v>150</v>
      </c>
      <c r="G134" s="26">
        <v>0.96</v>
      </c>
      <c r="H134" s="25">
        <f t="shared" si="29"/>
        <v>144</v>
      </c>
      <c r="I134" s="5"/>
      <c r="J134" s="47">
        <f>A134</f>
        <v>567</v>
      </c>
      <c r="K134" s="46" t="str">
        <f t="shared" si="32"/>
        <v>VASO PLASTICO 5 OZ PAQ. 50 UNIDAD</v>
      </c>
      <c r="O134" s="45">
        <f>J134</f>
        <v>567</v>
      </c>
      <c r="P134" s="44" t="str">
        <f>K134</f>
        <v>VASO PLASTICO 5 OZ PAQ. 50 UNIDAD</v>
      </c>
    </row>
    <row r="135" spans="1:17" s="58" customFormat="1" ht="15.75" thickBot="1" x14ac:dyDescent="0.3">
      <c r="A135" s="53"/>
      <c r="B135" s="52" t="s">
        <v>17</v>
      </c>
      <c r="C135" s="42">
        <v>10</v>
      </c>
      <c r="D135" s="51">
        <v>100</v>
      </c>
      <c r="E135" s="50">
        <v>1235</v>
      </c>
      <c r="F135" s="42">
        <v>75</v>
      </c>
      <c r="G135" s="49">
        <v>1.19</v>
      </c>
      <c r="H135" s="48">
        <f t="shared" si="29"/>
        <v>89.25</v>
      </c>
      <c r="I135" s="5"/>
      <c r="J135" s="62">
        <f>A135</f>
        <v>0</v>
      </c>
      <c r="K135" s="61" t="str">
        <f t="shared" si="32"/>
        <v>VASO PLASTICO 12-OZ PAQ. 50 UNIDAD</v>
      </c>
      <c r="O135" s="60"/>
      <c r="P135" s="59"/>
    </row>
    <row r="136" spans="1:17" s="58" customFormat="1" ht="15.75" thickBot="1" x14ac:dyDescent="0.3">
      <c r="A136" s="32"/>
      <c r="B136" s="31" t="s">
        <v>16</v>
      </c>
      <c r="C136" s="27">
        <v>25</v>
      </c>
      <c r="D136" s="29">
        <v>7</v>
      </c>
      <c r="E136" s="28">
        <v>2</v>
      </c>
      <c r="F136" s="42">
        <v>50</v>
      </c>
      <c r="G136" s="26">
        <v>0.68</v>
      </c>
      <c r="H136" s="25">
        <f t="shared" si="29"/>
        <v>34</v>
      </c>
      <c r="I136" s="5"/>
      <c r="J136" s="62"/>
      <c r="K136" s="61" t="str">
        <f t="shared" si="32"/>
        <v>VASO PLASTICO   7-OZ. PAQ. 50 UNIDAD</v>
      </c>
      <c r="O136" s="60"/>
      <c r="P136" s="59"/>
    </row>
    <row r="137" spans="1:17" s="43" customFormat="1" ht="15.75" thickBot="1" x14ac:dyDescent="0.3">
      <c r="A137" s="53">
        <v>285</v>
      </c>
      <c r="B137" s="52" t="s">
        <v>15</v>
      </c>
      <c r="C137" s="42">
        <v>3</v>
      </c>
      <c r="D137" s="51">
        <v>12</v>
      </c>
      <c r="E137" s="50">
        <v>14</v>
      </c>
      <c r="F137" s="42">
        <f>C137+D137-E137</f>
        <v>1</v>
      </c>
      <c r="G137" s="49">
        <v>145</v>
      </c>
      <c r="H137" s="48">
        <f t="shared" si="29"/>
        <v>145</v>
      </c>
      <c r="I137" s="5"/>
      <c r="J137" s="47">
        <f>A137</f>
        <v>285</v>
      </c>
      <c r="K137" s="46" t="str">
        <f t="shared" si="32"/>
        <v>ESCOBA MACARENA UNIDAD</v>
      </c>
      <c r="O137" s="45">
        <f>J137</f>
        <v>285</v>
      </c>
      <c r="P137" s="44" t="str">
        <f>K137</f>
        <v>ESCOBA MACARENA UNIDAD</v>
      </c>
    </row>
    <row r="138" spans="1:17" s="58" customFormat="1" ht="15.75" thickBot="1" x14ac:dyDescent="0.3">
      <c r="A138" s="32">
        <v>592</v>
      </c>
      <c r="B138" s="31" t="s">
        <v>14</v>
      </c>
      <c r="C138" s="27">
        <v>1</v>
      </c>
      <c r="D138" s="29">
        <v>120</v>
      </c>
      <c r="E138" s="28">
        <v>12</v>
      </c>
      <c r="F138" s="42">
        <f>C138+D138-E138</f>
        <v>109</v>
      </c>
      <c r="G138" s="26">
        <v>12</v>
      </c>
      <c r="H138" s="25">
        <f t="shared" si="29"/>
        <v>1308</v>
      </c>
      <c r="I138" s="5"/>
      <c r="J138" s="62">
        <f>A138</f>
        <v>592</v>
      </c>
      <c r="K138" s="61" t="str">
        <f t="shared" si="32"/>
        <v>BANDEJA DOBLE  (PICA POLLO) 200-UNIDAD</v>
      </c>
      <c r="O138" s="60">
        <f>J138</f>
        <v>592</v>
      </c>
      <c r="P138" s="59" t="str">
        <f>K138</f>
        <v>BANDEJA DOBLE  (PICA POLLO) 200-UNIDAD</v>
      </c>
    </row>
    <row r="139" spans="1:17" ht="15.75" thickBot="1" x14ac:dyDescent="0.3">
      <c r="A139" s="53"/>
      <c r="B139" s="52" t="s">
        <v>13</v>
      </c>
      <c r="C139" s="42"/>
      <c r="D139" s="51"/>
      <c r="E139" s="50"/>
      <c r="F139" s="42">
        <f>C139+D139-E139</f>
        <v>0</v>
      </c>
      <c r="G139" s="49"/>
      <c r="H139" s="48">
        <f t="shared" si="29"/>
        <v>0</v>
      </c>
      <c r="J139" s="47"/>
      <c r="K139" s="46" t="str">
        <f t="shared" si="32"/>
        <v>LIMPIEZA E HIGIENE</v>
      </c>
      <c r="L139" s="57"/>
      <c r="M139" s="57"/>
      <c r="O139" s="56"/>
      <c r="P139" s="55" t="str">
        <f t="shared" ref="P139:P148" si="33">K139</f>
        <v>LIMPIEZA E HIGIENE</v>
      </c>
      <c r="Q139" s="54"/>
    </row>
    <row r="140" spans="1:17" ht="15.75" thickBot="1" x14ac:dyDescent="0.3">
      <c r="A140" s="32"/>
      <c r="B140" s="31" t="s">
        <v>12</v>
      </c>
      <c r="C140" s="27">
        <v>0</v>
      </c>
      <c r="D140" s="29">
        <v>8</v>
      </c>
      <c r="E140" s="28">
        <v>8</v>
      </c>
      <c r="F140" s="42">
        <f>C140+D140-E140</f>
        <v>0</v>
      </c>
      <c r="G140" s="26">
        <v>180</v>
      </c>
      <c r="H140" s="25">
        <f t="shared" si="29"/>
        <v>0</v>
      </c>
      <c r="J140" s="24">
        <f t="shared" ref="J140:J149" si="34">A140</f>
        <v>0</v>
      </c>
      <c r="K140" s="3" t="str">
        <f t="shared" si="32"/>
        <v>DESGRASANTE FRASCO</v>
      </c>
      <c r="O140" s="41">
        <f t="shared" ref="O140:O148" si="35">J140</f>
        <v>0</v>
      </c>
      <c r="P140" s="40" t="str">
        <f t="shared" si="33"/>
        <v>DESGRASANTE FRASCO</v>
      </c>
    </row>
    <row r="141" spans="1:17" ht="15.75" thickBot="1" x14ac:dyDescent="0.3">
      <c r="A141" s="53">
        <v>817</v>
      </c>
      <c r="B141" s="52" t="s">
        <v>11</v>
      </c>
      <c r="C141" s="42">
        <v>4</v>
      </c>
      <c r="D141" s="51">
        <v>5</v>
      </c>
      <c r="E141" s="50">
        <v>9</v>
      </c>
      <c r="F141" s="42">
        <f>C141+D141-E141</f>
        <v>0</v>
      </c>
      <c r="G141" s="49">
        <v>286</v>
      </c>
      <c r="H141" s="48">
        <f t="shared" si="29"/>
        <v>0</v>
      </c>
      <c r="J141" s="24">
        <f t="shared" si="34"/>
        <v>817</v>
      </c>
      <c r="K141" s="3" t="str">
        <f t="shared" si="32"/>
        <v>DESINFERTANTE MISTOLIN 4/1 GALON</v>
      </c>
      <c r="O141" s="41">
        <f t="shared" si="35"/>
        <v>817</v>
      </c>
      <c r="P141" s="40" t="str">
        <f t="shared" si="33"/>
        <v>DESINFERTANTE MISTOLIN 4/1 GALON</v>
      </c>
    </row>
    <row r="142" spans="1:17" s="43" customFormat="1" ht="15.75" thickBot="1" x14ac:dyDescent="0.3">
      <c r="A142" s="32">
        <v>373</v>
      </c>
      <c r="B142" s="31" t="s">
        <v>10</v>
      </c>
      <c r="C142" s="27">
        <v>12</v>
      </c>
      <c r="D142" s="29">
        <v>10</v>
      </c>
      <c r="E142" s="28">
        <v>19</v>
      </c>
      <c r="F142" s="42">
        <v>1</v>
      </c>
      <c r="G142" s="26">
        <v>775</v>
      </c>
      <c r="H142" s="25">
        <f t="shared" si="29"/>
        <v>775</v>
      </c>
      <c r="I142" s="5"/>
      <c r="J142" s="47">
        <f t="shared" si="34"/>
        <v>373</v>
      </c>
      <c r="K142" s="46" t="str">
        <f t="shared" si="32"/>
        <v xml:space="preserve">DETERGENTE  ACE 30  LIBRAS SUAVE </v>
      </c>
      <c r="O142" s="45">
        <f t="shared" si="35"/>
        <v>373</v>
      </c>
      <c r="P142" s="44" t="str">
        <f t="shared" si="33"/>
        <v xml:space="preserve">DETERGENTE  ACE 30  LIBRAS SUAVE </v>
      </c>
    </row>
    <row r="143" spans="1:17" ht="15.75" thickBot="1" x14ac:dyDescent="0.3">
      <c r="A143" s="53">
        <v>6242</v>
      </c>
      <c r="B143" s="52" t="s">
        <v>9</v>
      </c>
      <c r="C143" s="42">
        <v>0</v>
      </c>
      <c r="D143" s="51">
        <v>8</v>
      </c>
      <c r="E143" s="50">
        <v>8</v>
      </c>
      <c r="F143" s="42">
        <f>C143+D143-E143</f>
        <v>0</v>
      </c>
      <c r="G143" s="49">
        <v>140</v>
      </c>
      <c r="H143" s="48">
        <f t="shared" si="29"/>
        <v>0</v>
      </c>
      <c r="J143" s="24">
        <f t="shared" si="34"/>
        <v>6242</v>
      </c>
      <c r="K143" s="3" t="str">
        <f t="shared" si="32"/>
        <v>SUAPER FERREIRA # 36</v>
      </c>
      <c r="O143" s="41">
        <f t="shared" si="35"/>
        <v>6242</v>
      </c>
      <c r="P143" s="40" t="str">
        <f t="shared" si="33"/>
        <v>SUAPER FERREIRA # 36</v>
      </c>
    </row>
    <row r="144" spans="1:17" s="43" customFormat="1" ht="15.75" thickBot="1" x14ac:dyDescent="0.3">
      <c r="A144" s="32">
        <v>379</v>
      </c>
      <c r="B144" s="31" t="s">
        <v>8</v>
      </c>
      <c r="C144" s="27">
        <v>8</v>
      </c>
      <c r="D144" s="29">
        <v>9</v>
      </c>
      <c r="E144" s="28">
        <v>3</v>
      </c>
      <c r="F144" s="42">
        <v>4</v>
      </c>
      <c r="G144" s="26">
        <v>337.5</v>
      </c>
      <c r="H144" s="25">
        <f t="shared" si="29"/>
        <v>1350</v>
      </c>
      <c r="I144" s="5"/>
      <c r="J144" s="47">
        <f t="shared" si="34"/>
        <v>379</v>
      </c>
      <c r="K144" s="46" t="str">
        <f t="shared" si="32"/>
        <v>SUAVITEL GALONES</v>
      </c>
      <c r="O144" s="45">
        <f t="shared" si="35"/>
        <v>379</v>
      </c>
      <c r="P144" s="44" t="str">
        <f t="shared" si="33"/>
        <v>SUAVITEL GALONES</v>
      </c>
    </row>
    <row r="145" spans="1:34" s="43" customFormat="1" ht="15.75" thickBot="1" x14ac:dyDescent="0.3">
      <c r="A145" s="53">
        <v>210</v>
      </c>
      <c r="B145" s="52" t="s">
        <v>7</v>
      </c>
      <c r="C145" s="42">
        <v>12</v>
      </c>
      <c r="D145" s="51">
        <v>10</v>
      </c>
      <c r="E145" s="50">
        <v>5</v>
      </c>
      <c r="F145" s="42">
        <f>C145+D145-E145</f>
        <v>17</v>
      </c>
      <c r="G145" s="49">
        <v>14.16</v>
      </c>
      <c r="H145" s="48">
        <f t="shared" si="29"/>
        <v>240.72</v>
      </c>
      <c r="I145" s="5"/>
      <c r="J145" s="47">
        <f t="shared" si="34"/>
        <v>210</v>
      </c>
      <c r="K145" s="46" t="str">
        <f t="shared" si="32"/>
        <v>JABON CANDADO PASTA UNIDAD</v>
      </c>
      <c r="O145" s="45">
        <f t="shared" si="35"/>
        <v>210</v>
      </c>
      <c r="P145" s="44" t="str">
        <f t="shared" si="33"/>
        <v>JABON CANDADO PASTA UNIDAD</v>
      </c>
    </row>
    <row r="146" spans="1:34" s="43" customFormat="1" ht="15.75" thickBot="1" x14ac:dyDescent="0.3">
      <c r="A146" s="32">
        <v>4248</v>
      </c>
      <c r="B146" s="31" t="s">
        <v>6</v>
      </c>
      <c r="C146" s="27">
        <v>0</v>
      </c>
      <c r="D146" s="29">
        <v>5</v>
      </c>
      <c r="E146" s="28">
        <v>1</v>
      </c>
      <c r="F146" s="42">
        <f>C146+D146-E146</f>
        <v>4</v>
      </c>
      <c r="G146" s="26">
        <v>193.75</v>
      </c>
      <c r="H146" s="25">
        <f t="shared" si="29"/>
        <v>775</v>
      </c>
      <c r="I146" s="5"/>
      <c r="J146" s="47">
        <f t="shared" si="34"/>
        <v>4248</v>
      </c>
      <c r="K146" s="46" t="str">
        <f t="shared" si="32"/>
        <v>JABON LIQUIDO  CUABA GALON</v>
      </c>
      <c r="O146" s="45">
        <f t="shared" si="35"/>
        <v>4248</v>
      </c>
      <c r="P146" s="44" t="str">
        <f t="shared" si="33"/>
        <v>JABON LIQUIDO  CUABA GALON</v>
      </c>
    </row>
    <row r="147" spans="1:34" s="43" customFormat="1" ht="15.75" thickBot="1" x14ac:dyDescent="0.3">
      <c r="A147" s="53">
        <v>563</v>
      </c>
      <c r="B147" s="52" t="s">
        <v>5</v>
      </c>
      <c r="C147" s="42">
        <v>18</v>
      </c>
      <c r="D147" s="51">
        <v>2</v>
      </c>
      <c r="E147" s="50">
        <v>3</v>
      </c>
      <c r="F147" s="42">
        <f>C147+D147-E147</f>
        <v>17</v>
      </c>
      <c r="G147" s="49">
        <v>100</v>
      </c>
      <c r="H147" s="48">
        <f t="shared" si="29"/>
        <v>1700</v>
      </c>
      <c r="I147" s="5"/>
      <c r="J147" s="47">
        <f t="shared" si="34"/>
        <v>563</v>
      </c>
      <c r="K147" s="46" t="str">
        <f t="shared" si="32"/>
        <v>CLORO CLOROX 6/1 GALON</v>
      </c>
      <c r="O147" s="45">
        <f t="shared" si="35"/>
        <v>563</v>
      </c>
      <c r="P147" s="44" t="str">
        <f t="shared" si="33"/>
        <v>CLORO CLOROX 6/1 GALON</v>
      </c>
    </row>
    <row r="148" spans="1:34" ht="15.75" thickBot="1" x14ac:dyDescent="0.3">
      <c r="A148" s="32">
        <v>2120</v>
      </c>
      <c r="B148" s="31" t="s">
        <v>4</v>
      </c>
      <c r="C148" s="27">
        <v>4</v>
      </c>
      <c r="D148" s="29">
        <v>5</v>
      </c>
      <c r="E148" s="28">
        <v>4</v>
      </c>
      <c r="F148" s="42">
        <f>C148+D148-E148</f>
        <v>5</v>
      </c>
      <c r="G148" s="26">
        <v>165</v>
      </c>
      <c r="H148" s="25">
        <f t="shared" si="29"/>
        <v>825</v>
      </c>
      <c r="J148" s="24">
        <f t="shared" si="34"/>
        <v>2120</v>
      </c>
      <c r="K148" s="3" t="str">
        <f t="shared" si="32"/>
        <v>ARIZOLIN LAVA PLATO TARRO 2.50 LIBRAS</v>
      </c>
      <c r="O148" s="41">
        <f t="shared" si="35"/>
        <v>2120</v>
      </c>
      <c r="P148" s="40" t="str">
        <f t="shared" si="33"/>
        <v>ARIZOLIN LAVA PLATO TARRO 2.50 LIBRAS</v>
      </c>
    </row>
    <row r="149" spans="1:34" ht="15.75" thickBot="1" x14ac:dyDescent="0.3">
      <c r="A149" s="39"/>
      <c r="B149" s="38"/>
      <c r="C149" s="35"/>
      <c r="D149" s="37"/>
      <c r="E149" s="36"/>
      <c r="F149" s="35"/>
      <c r="G149" s="34" t="s">
        <v>3</v>
      </c>
      <c r="H149" s="33">
        <f>SUM(H16:H148)</f>
        <v>50303.340000000004</v>
      </c>
      <c r="J149" s="24">
        <f t="shared" si="34"/>
        <v>0</v>
      </c>
    </row>
    <row r="150" spans="1:34" ht="15.75" thickBot="1" x14ac:dyDescent="0.3">
      <c r="A150" s="32"/>
      <c r="B150" s="31"/>
      <c r="C150" s="30"/>
      <c r="D150" s="29"/>
      <c r="E150" s="28"/>
      <c r="F150" s="27"/>
      <c r="G150" s="26"/>
      <c r="H150" s="25"/>
      <c r="J150" s="24"/>
    </row>
    <row r="151" spans="1:34" x14ac:dyDescent="0.25">
      <c r="A151" s="10"/>
      <c r="B151" s="11"/>
      <c r="C151" s="10"/>
      <c r="D151" s="10"/>
      <c r="E151" s="10"/>
      <c r="F151" s="10"/>
      <c r="G151" s="9"/>
      <c r="H151" s="8"/>
      <c r="J151" s="24"/>
    </row>
    <row r="152" spans="1:34" x14ac:dyDescent="0.25">
      <c r="A152" s="10"/>
      <c r="B152" s="11"/>
      <c r="C152" s="10"/>
      <c r="D152" s="10"/>
      <c r="E152" s="10"/>
      <c r="F152" s="10"/>
      <c r="G152" s="9"/>
      <c r="H152" s="8"/>
      <c r="J152" s="24"/>
    </row>
    <row r="153" spans="1:34" customFormat="1" ht="13.15" customHeight="1" thickBot="1" x14ac:dyDescent="0.3">
      <c r="A153" s="17"/>
      <c r="B153" s="11"/>
      <c r="C153" s="17"/>
      <c r="D153" s="17"/>
      <c r="E153" s="16"/>
      <c r="F153" s="16"/>
      <c r="G153" s="16"/>
      <c r="H153" s="23"/>
      <c r="I153" s="13"/>
      <c r="J153" s="22"/>
      <c r="K153" s="22"/>
      <c r="L153" s="22"/>
      <c r="M153" s="22"/>
      <c r="N153" s="22"/>
      <c r="O153" s="22"/>
      <c r="P153" s="22"/>
      <c r="Q153" s="22"/>
      <c r="R153" s="22"/>
      <c r="S153" s="22"/>
      <c r="T153" s="22"/>
      <c r="U153" s="22"/>
      <c r="V153" s="22"/>
      <c r="W153" s="22"/>
      <c r="X153" s="22"/>
      <c r="Y153" s="22"/>
      <c r="Z153" s="22"/>
      <c r="AA153" s="12"/>
      <c r="AB153" s="12"/>
      <c r="AC153" s="12"/>
      <c r="AD153" s="12"/>
      <c r="AE153" s="12"/>
      <c r="AF153" s="12"/>
      <c r="AG153" s="12"/>
      <c r="AH153" s="12"/>
    </row>
    <row r="154" spans="1:34" customFormat="1" x14ac:dyDescent="0.25">
      <c r="A154" s="124" t="s">
        <v>2</v>
      </c>
      <c r="B154" s="124"/>
      <c r="C154" s="21"/>
      <c r="D154" s="21"/>
      <c r="E154" s="124" t="s">
        <v>1</v>
      </c>
      <c r="F154" s="124"/>
      <c r="G154" s="124"/>
      <c r="H154" s="124"/>
      <c r="I154" s="13"/>
      <c r="J154" s="123"/>
      <c r="K154" s="123"/>
      <c r="L154" s="123"/>
      <c r="M154" s="123"/>
      <c r="N154" s="123"/>
      <c r="O154" s="123"/>
      <c r="P154" s="123"/>
      <c r="Q154" s="123"/>
      <c r="U154" s="1"/>
      <c r="V154" s="1"/>
      <c r="W154" s="1"/>
      <c r="X154" s="1"/>
      <c r="Y154" s="1"/>
      <c r="Z154" s="1"/>
      <c r="AA154" s="12"/>
      <c r="AB154" s="12"/>
      <c r="AC154" s="12"/>
      <c r="AD154" s="12"/>
      <c r="AE154" s="12"/>
      <c r="AF154" s="12"/>
      <c r="AG154" s="12"/>
      <c r="AH154" s="12"/>
    </row>
    <row r="155" spans="1:34" customFormat="1" x14ac:dyDescent="0.25">
      <c r="A155" s="21"/>
      <c r="B155" s="21"/>
      <c r="C155" s="21"/>
      <c r="D155" s="21"/>
      <c r="E155" s="20"/>
      <c r="F155" s="20"/>
      <c r="G155" s="20"/>
      <c r="H155" s="19"/>
      <c r="I155" s="13"/>
      <c r="J155" s="18"/>
      <c r="K155" s="18"/>
      <c r="L155" s="18"/>
      <c r="M155" s="18"/>
      <c r="N155" s="18"/>
      <c r="O155" s="18"/>
      <c r="P155" s="18"/>
      <c r="Q155" s="18"/>
      <c r="U155" s="1"/>
      <c r="V155" s="1"/>
      <c r="W155" s="1"/>
      <c r="X155" s="1"/>
      <c r="Y155" s="1"/>
      <c r="Z155" s="1"/>
      <c r="AA155" s="12"/>
      <c r="AB155" s="12"/>
      <c r="AC155" s="12"/>
      <c r="AD155" s="12"/>
      <c r="AE155" s="12"/>
      <c r="AF155" s="12"/>
      <c r="AG155" s="12"/>
      <c r="AH155" s="12"/>
    </row>
    <row r="156" spans="1:34" customFormat="1" ht="15.75" thickBot="1" x14ac:dyDescent="0.3">
      <c r="A156" s="15"/>
      <c r="B156" s="17"/>
      <c r="C156" s="16"/>
      <c r="D156" s="16"/>
      <c r="E156" s="16"/>
      <c r="F156" s="15"/>
      <c r="G156" s="15"/>
      <c r="H156" s="14"/>
      <c r="I156" s="13"/>
      <c r="AA156" s="12"/>
      <c r="AB156" s="12"/>
      <c r="AC156" s="12"/>
      <c r="AD156" s="12"/>
      <c r="AE156" s="12"/>
      <c r="AF156" s="12"/>
      <c r="AG156" s="12"/>
      <c r="AH156" s="12"/>
    </row>
    <row r="157" spans="1:34" x14ac:dyDescent="0.25">
      <c r="A157" s="10"/>
      <c r="B157" s="124" t="s">
        <v>0</v>
      </c>
      <c r="C157" s="124"/>
      <c r="D157" s="124"/>
      <c r="E157" s="124"/>
      <c r="F157" s="124"/>
      <c r="G157" s="124"/>
      <c r="H157" s="8"/>
    </row>
    <row r="158" spans="1:34" x14ac:dyDescent="0.25">
      <c r="A158" s="10"/>
      <c r="B158" s="11"/>
      <c r="C158" s="10"/>
      <c r="D158" s="10"/>
      <c r="E158" s="10"/>
      <c r="F158" s="10"/>
      <c r="G158" s="9"/>
      <c r="H158" s="8"/>
    </row>
    <row r="159" spans="1:34" x14ac:dyDescent="0.25">
      <c r="A159" s="10"/>
      <c r="B159" s="11"/>
      <c r="C159" s="10"/>
      <c r="D159" s="10"/>
      <c r="E159" s="10"/>
      <c r="F159" s="10"/>
      <c r="G159" s="9"/>
      <c r="H159" s="8"/>
    </row>
    <row r="160" spans="1:34" x14ac:dyDescent="0.25">
      <c r="A160" s="10"/>
      <c r="B160" s="11"/>
      <c r="C160" s="10"/>
      <c r="D160" s="10"/>
      <c r="E160" s="10"/>
      <c r="F160" s="10"/>
      <c r="G160" s="9"/>
      <c r="H160" s="8"/>
    </row>
    <row r="161" spans="1:8" x14ac:dyDescent="0.25">
      <c r="A161" s="10"/>
      <c r="B161" s="11"/>
      <c r="C161" s="10"/>
      <c r="D161" s="10"/>
      <c r="E161" s="10"/>
      <c r="F161" s="10"/>
      <c r="G161" s="9"/>
      <c r="H161" s="8"/>
    </row>
    <row r="162" spans="1:8" x14ac:dyDescent="0.25">
      <c r="A162" s="10"/>
      <c r="B162" s="11"/>
      <c r="C162" s="10"/>
      <c r="D162" s="10"/>
      <c r="E162" s="10"/>
      <c r="F162" s="10"/>
      <c r="G162" s="9"/>
      <c r="H162" s="8"/>
    </row>
    <row r="163" spans="1:8" x14ac:dyDescent="0.25">
      <c r="A163" s="10"/>
      <c r="B163" s="11"/>
      <c r="C163" s="10"/>
      <c r="D163" s="10"/>
      <c r="E163" s="10"/>
      <c r="F163" s="10"/>
      <c r="G163" s="9"/>
      <c r="H163" s="8"/>
    </row>
    <row r="164" spans="1:8" x14ac:dyDescent="0.25">
      <c r="A164" s="10"/>
      <c r="B164" s="11"/>
      <c r="C164" s="10"/>
      <c r="D164" s="10"/>
      <c r="E164" s="10"/>
      <c r="F164" s="10"/>
      <c r="G164" s="9"/>
      <c r="H164" s="8"/>
    </row>
    <row r="165" spans="1:8" x14ac:dyDescent="0.25">
      <c r="A165" s="10"/>
      <c r="B165" s="11"/>
      <c r="C165" s="10"/>
      <c r="D165" s="10"/>
      <c r="E165" s="10"/>
      <c r="F165" s="10"/>
      <c r="G165" s="9"/>
      <c r="H165" s="8"/>
    </row>
    <row r="166" spans="1:8" x14ac:dyDescent="0.25">
      <c r="A166" s="10"/>
      <c r="B166" s="11"/>
      <c r="C166" s="10"/>
      <c r="D166" s="10"/>
      <c r="E166" s="10"/>
      <c r="F166" s="10"/>
      <c r="G166" s="9"/>
      <c r="H166" s="8"/>
    </row>
    <row r="167" spans="1:8" x14ac:dyDescent="0.25">
      <c r="A167" s="10"/>
      <c r="B167" s="11"/>
      <c r="C167" s="10"/>
      <c r="D167" s="10"/>
      <c r="E167" s="10"/>
      <c r="F167" s="10"/>
      <c r="G167" s="9"/>
      <c r="H167" s="8"/>
    </row>
    <row r="168" spans="1:8" x14ac:dyDescent="0.25">
      <c r="A168" s="10"/>
      <c r="B168" s="11"/>
      <c r="C168" s="10"/>
      <c r="D168" s="10"/>
      <c r="E168" s="10"/>
      <c r="F168" s="10"/>
      <c r="G168" s="9"/>
      <c r="H168" s="8"/>
    </row>
    <row r="169" spans="1:8" x14ac:dyDescent="0.25">
      <c r="A169" s="10"/>
      <c r="B169" s="11"/>
      <c r="C169" s="10"/>
      <c r="D169" s="10"/>
      <c r="E169" s="10"/>
      <c r="F169" s="10"/>
      <c r="G169" s="9"/>
      <c r="H169" s="8"/>
    </row>
    <row r="170" spans="1:8" x14ac:dyDescent="0.25">
      <c r="A170" s="10"/>
      <c r="B170" s="11"/>
      <c r="C170" s="10"/>
      <c r="D170" s="10"/>
      <c r="E170" s="10"/>
      <c r="F170" s="10"/>
      <c r="G170" s="9"/>
      <c r="H170" s="8"/>
    </row>
    <row r="171" spans="1:8" x14ac:dyDescent="0.25">
      <c r="A171" s="10"/>
      <c r="B171" s="11"/>
      <c r="C171" s="10"/>
      <c r="D171" s="10"/>
      <c r="E171" s="10"/>
      <c r="F171" s="10"/>
      <c r="G171" s="9"/>
      <c r="H171" s="8"/>
    </row>
    <row r="172" spans="1:8" x14ac:dyDescent="0.25">
      <c r="A172" s="10"/>
      <c r="B172" s="11"/>
      <c r="C172" s="10"/>
      <c r="D172" s="10"/>
      <c r="E172" s="10"/>
      <c r="F172" s="10"/>
      <c r="G172" s="9"/>
      <c r="H172" s="8"/>
    </row>
    <row r="173" spans="1:8" x14ac:dyDescent="0.25">
      <c r="A173" s="10"/>
      <c r="B173" s="11"/>
      <c r="C173" s="10"/>
      <c r="D173" s="10"/>
      <c r="E173" s="10"/>
      <c r="F173" s="10"/>
      <c r="G173" s="9"/>
      <c r="H173" s="8"/>
    </row>
    <row r="174" spans="1:8" x14ac:dyDescent="0.25">
      <c r="A174" s="10"/>
      <c r="B174" s="11"/>
      <c r="C174" s="10"/>
      <c r="D174" s="10"/>
      <c r="E174" s="10"/>
      <c r="F174" s="10"/>
      <c r="G174" s="9"/>
      <c r="H174" s="8"/>
    </row>
    <row r="175" spans="1:8" x14ac:dyDescent="0.25">
      <c r="A175" s="10"/>
      <c r="B175" s="11"/>
      <c r="C175" s="10"/>
      <c r="D175" s="10"/>
      <c r="E175" s="10"/>
      <c r="F175" s="10"/>
      <c r="G175" s="9"/>
      <c r="H175" s="8"/>
    </row>
    <row r="176" spans="1:8" x14ac:dyDescent="0.25">
      <c r="A176" s="10"/>
      <c r="B176" s="11"/>
      <c r="C176" s="10"/>
      <c r="D176" s="10"/>
      <c r="E176" s="10"/>
      <c r="F176" s="10"/>
      <c r="G176" s="9"/>
      <c r="H176" s="8"/>
    </row>
    <row r="177" spans="1:8" x14ac:dyDescent="0.25">
      <c r="A177" s="10"/>
      <c r="B177" s="11"/>
      <c r="C177" s="10"/>
      <c r="D177" s="10"/>
      <c r="E177" s="10"/>
      <c r="F177" s="10"/>
      <c r="G177" s="9"/>
      <c r="H177" s="8"/>
    </row>
    <row r="178" spans="1:8" x14ac:dyDescent="0.25">
      <c r="A178" s="10"/>
      <c r="B178" s="11"/>
      <c r="C178" s="10"/>
      <c r="D178" s="10"/>
      <c r="E178" s="10"/>
      <c r="F178" s="10"/>
      <c r="G178" s="9"/>
      <c r="H178" s="8"/>
    </row>
    <row r="179" spans="1:8" x14ac:dyDescent="0.25">
      <c r="A179" s="10"/>
      <c r="B179" s="11"/>
      <c r="C179" s="10"/>
      <c r="D179" s="10"/>
      <c r="E179" s="10"/>
      <c r="F179" s="10"/>
      <c r="G179" s="9"/>
      <c r="H179" s="8"/>
    </row>
    <row r="180" spans="1:8" x14ac:dyDescent="0.25">
      <c r="A180" s="10"/>
      <c r="B180" s="11"/>
      <c r="C180" s="10"/>
      <c r="D180" s="10"/>
      <c r="E180" s="10"/>
      <c r="F180" s="10"/>
      <c r="G180" s="9"/>
      <c r="H180" s="8"/>
    </row>
    <row r="181" spans="1:8" x14ac:dyDescent="0.25">
      <c r="A181" s="10"/>
      <c r="B181" s="11"/>
      <c r="C181" s="10"/>
      <c r="D181" s="10"/>
      <c r="E181" s="10"/>
      <c r="F181" s="10"/>
      <c r="G181" s="9"/>
      <c r="H181" s="8"/>
    </row>
    <row r="182" spans="1:8" x14ac:dyDescent="0.25">
      <c r="A182" s="10"/>
      <c r="B182" s="11"/>
      <c r="C182" s="10"/>
      <c r="D182" s="10"/>
      <c r="E182" s="10"/>
      <c r="F182" s="10"/>
      <c r="G182" s="9"/>
      <c r="H182" s="8"/>
    </row>
    <row r="183" spans="1:8" x14ac:dyDescent="0.25">
      <c r="A183" s="10"/>
      <c r="B183" s="11"/>
      <c r="C183" s="10"/>
      <c r="D183" s="10"/>
      <c r="E183" s="10"/>
      <c r="F183" s="10"/>
      <c r="G183" s="9"/>
      <c r="H183" s="8"/>
    </row>
    <row r="184" spans="1:8" x14ac:dyDescent="0.25">
      <c r="A184" s="10"/>
      <c r="B184" s="11"/>
      <c r="C184" s="10"/>
      <c r="D184" s="10"/>
      <c r="E184" s="10"/>
      <c r="F184" s="10"/>
      <c r="G184" s="9"/>
      <c r="H184" s="8"/>
    </row>
    <row r="185" spans="1:8" x14ac:dyDescent="0.25">
      <c r="A185" s="10"/>
      <c r="B185" s="11"/>
      <c r="C185" s="10"/>
      <c r="D185" s="10"/>
      <c r="E185" s="10"/>
      <c r="F185" s="10"/>
      <c r="G185" s="9"/>
      <c r="H185" s="8"/>
    </row>
    <row r="186" spans="1:8" x14ac:dyDescent="0.25">
      <c r="A186" s="10"/>
      <c r="B186" s="11"/>
      <c r="C186" s="10"/>
      <c r="D186" s="10"/>
      <c r="E186" s="10"/>
      <c r="F186" s="10"/>
      <c r="G186" s="9"/>
      <c r="H186" s="8"/>
    </row>
    <row r="187" spans="1:8" x14ac:dyDescent="0.25">
      <c r="A187" s="10"/>
      <c r="B187" s="11"/>
      <c r="C187" s="10"/>
      <c r="D187" s="10"/>
      <c r="E187" s="10"/>
      <c r="F187" s="10"/>
      <c r="G187" s="9"/>
      <c r="H187" s="8"/>
    </row>
    <row r="188" spans="1:8" x14ac:dyDescent="0.25">
      <c r="A188" s="10"/>
      <c r="B188" s="11"/>
      <c r="C188" s="10"/>
      <c r="D188" s="10"/>
      <c r="E188" s="10"/>
      <c r="F188" s="10"/>
      <c r="G188" s="9"/>
      <c r="H188" s="8"/>
    </row>
    <row r="189" spans="1:8" x14ac:dyDescent="0.25">
      <c r="A189" s="10"/>
      <c r="B189" s="11"/>
      <c r="C189" s="10"/>
      <c r="D189" s="10"/>
      <c r="E189" s="10"/>
      <c r="F189" s="10"/>
      <c r="G189" s="9"/>
      <c r="H189" s="8"/>
    </row>
    <row r="190" spans="1:8" x14ac:dyDescent="0.25">
      <c r="A190" s="10"/>
      <c r="B190" s="11"/>
      <c r="C190" s="10"/>
      <c r="D190" s="10"/>
      <c r="E190" s="10"/>
      <c r="F190" s="10"/>
      <c r="G190" s="9"/>
      <c r="H190" s="8"/>
    </row>
    <row r="191" spans="1:8" x14ac:dyDescent="0.25">
      <c r="A191" s="10"/>
      <c r="B191" s="11"/>
      <c r="C191" s="10"/>
      <c r="D191" s="10"/>
      <c r="E191" s="10"/>
      <c r="F191" s="10"/>
      <c r="G191" s="9"/>
      <c r="H191" s="8"/>
    </row>
    <row r="192" spans="1:8" x14ac:dyDescent="0.25">
      <c r="A192" s="10"/>
      <c r="B192" s="11"/>
      <c r="C192" s="10"/>
      <c r="D192" s="10"/>
      <c r="E192" s="10"/>
      <c r="F192" s="10"/>
      <c r="G192" s="9"/>
      <c r="H192" s="8"/>
    </row>
    <row r="193" spans="1:8" x14ac:dyDescent="0.25">
      <c r="A193" s="10"/>
      <c r="B193" s="11"/>
      <c r="C193" s="10"/>
      <c r="D193" s="10"/>
      <c r="E193" s="10"/>
      <c r="F193" s="10"/>
      <c r="G193" s="9"/>
      <c r="H193" s="8"/>
    </row>
    <row r="194" spans="1:8" x14ac:dyDescent="0.25">
      <c r="A194" s="10"/>
      <c r="B194" s="11"/>
      <c r="C194" s="10"/>
      <c r="D194" s="10"/>
      <c r="E194" s="10"/>
      <c r="F194" s="10"/>
      <c r="G194" s="9"/>
      <c r="H194" s="8"/>
    </row>
    <row r="195" spans="1:8" x14ac:dyDescent="0.25">
      <c r="A195" s="10"/>
      <c r="B195" s="11"/>
      <c r="C195" s="10"/>
      <c r="D195" s="10"/>
      <c r="E195" s="10"/>
      <c r="F195" s="10"/>
      <c r="G195" s="9"/>
      <c r="H195" s="8"/>
    </row>
    <row r="196" spans="1:8" x14ac:dyDescent="0.25">
      <c r="A196" s="10"/>
      <c r="B196" s="11"/>
      <c r="C196" s="10"/>
      <c r="D196" s="10"/>
      <c r="E196" s="10"/>
      <c r="F196" s="10"/>
      <c r="G196" s="9"/>
      <c r="H196" s="8"/>
    </row>
  </sheetData>
  <mergeCells count="13">
    <mergeCell ref="J154:Q154"/>
    <mergeCell ref="B157:G157"/>
    <mergeCell ref="E154:H154"/>
    <mergeCell ref="A154:B154"/>
    <mergeCell ref="B2:J2"/>
    <mergeCell ref="C3:J3"/>
    <mergeCell ref="B4:J4"/>
    <mergeCell ref="C5:J5"/>
    <mergeCell ref="A12:F12"/>
    <mergeCell ref="J12:M12"/>
    <mergeCell ref="A8:H8"/>
    <mergeCell ref="A9:H9"/>
    <mergeCell ref="A10:H10"/>
  </mergeCells>
  <pageMargins left="0.41319444444444442" right="0.31727430555555558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4"/>
  <sheetViews>
    <sheetView showGridLines="0" showWhiteSpace="0" view="pageLayout" topLeftCell="B1" zoomScale="120" zoomScaleNormal="115" zoomScalePageLayoutView="120" workbookViewId="0">
      <selection activeCell="A10" sqref="A10:H10"/>
    </sheetView>
  </sheetViews>
  <sheetFormatPr baseColWidth="10" defaultColWidth="11.42578125" defaultRowHeight="15" x14ac:dyDescent="0.25"/>
  <cols>
    <col min="1" max="1" width="8.85546875" style="1" customWidth="1"/>
    <col min="2" max="2" width="33.85546875" style="3" customWidth="1"/>
    <col min="3" max="3" width="9.140625" style="1" customWidth="1"/>
    <col min="4" max="4" width="8.140625" style="1" customWidth="1"/>
    <col min="5" max="5" width="11.140625" style="1" customWidth="1"/>
    <col min="6" max="6" width="10" style="1" customWidth="1"/>
    <col min="7" max="7" width="12.85546875" style="7" customWidth="1"/>
    <col min="8" max="8" width="13" style="6" customWidth="1"/>
    <col min="9" max="9" width="1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35">
      <c r="B2" s="125"/>
      <c r="C2" s="125"/>
      <c r="D2" s="125"/>
      <c r="E2" s="125"/>
      <c r="F2" s="125"/>
      <c r="G2" s="125"/>
      <c r="H2" s="125"/>
      <c r="I2" s="125"/>
      <c r="J2" s="125"/>
    </row>
    <row r="3" spans="1:18" ht="13.5" customHeight="1" x14ac:dyDescent="0.25">
      <c r="A3" s="103"/>
      <c r="B3" s="104"/>
      <c r="C3" s="126"/>
      <c r="D3" s="126"/>
      <c r="E3" s="126"/>
      <c r="F3" s="126"/>
      <c r="G3" s="126"/>
      <c r="H3" s="126"/>
      <c r="I3" s="126"/>
      <c r="J3" s="126"/>
      <c r="L3" s="95"/>
      <c r="M3" s="95"/>
      <c r="N3" s="98"/>
      <c r="R3" s="95"/>
    </row>
    <row r="4" spans="1:18" ht="13.5" customHeight="1" x14ac:dyDescent="0.3">
      <c r="A4" s="103"/>
      <c r="B4" s="127"/>
      <c r="C4" s="127"/>
      <c r="D4" s="127"/>
      <c r="E4" s="127"/>
      <c r="F4" s="127"/>
      <c r="G4" s="127"/>
      <c r="H4" s="127"/>
      <c r="I4" s="127"/>
      <c r="J4" s="127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6"/>
      <c r="D5" s="126"/>
      <c r="E5" s="126"/>
      <c r="F5" s="126"/>
      <c r="G5" s="126"/>
      <c r="H5" s="126"/>
      <c r="I5" s="126"/>
      <c r="J5" s="126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30" t="s">
        <v>152</v>
      </c>
      <c r="B8" s="130"/>
      <c r="C8" s="130"/>
      <c r="D8" s="130"/>
      <c r="E8" s="130"/>
      <c r="F8" s="130"/>
      <c r="G8" s="130"/>
      <c r="H8" s="130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31" t="s">
        <v>151</v>
      </c>
      <c r="B9" s="131"/>
      <c r="C9" s="131"/>
      <c r="D9" s="131"/>
      <c r="E9" s="131"/>
      <c r="F9" s="131"/>
      <c r="G9" s="131"/>
      <c r="H9" s="131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32" t="s">
        <v>155</v>
      </c>
      <c r="B10" s="132"/>
      <c r="C10" s="132"/>
      <c r="D10" s="132"/>
      <c r="E10" s="132"/>
      <c r="F10" s="132"/>
      <c r="G10" s="132"/>
      <c r="H10" s="132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8" t="s">
        <v>156</v>
      </c>
      <c r="B12" s="128"/>
      <c r="C12" s="128"/>
      <c r="D12" s="128"/>
      <c r="E12" s="128"/>
      <c r="F12" s="128"/>
      <c r="G12" s="94"/>
      <c r="H12" s="93"/>
      <c r="J12" s="129" t="s">
        <v>146</v>
      </c>
      <c r="K12" s="129"/>
      <c r="L12" s="129"/>
      <c r="M12" s="129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5</v>
      </c>
      <c r="D16" s="51">
        <v>48</v>
      </c>
      <c r="E16" s="71">
        <f>C16+D16-F16</f>
        <v>45</v>
      </c>
      <c r="F16" s="42">
        <v>8</v>
      </c>
      <c r="G16" s="49">
        <v>45</v>
      </c>
      <c r="H16" s="48">
        <f t="shared" ref="H16:H46" si="0">G16*F16</f>
        <v>360</v>
      </c>
      <c r="I16" s="5"/>
      <c r="J16" s="70">
        <f t="shared" ref="J16:K18" si="1">A16</f>
        <v>5405</v>
      </c>
      <c r="K16" s="69" t="str">
        <f t="shared" si="1"/>
        <v>AGUA BOTELLON DAHLIA</v>
      </c>
      <c r="O16" s="68">
        <f t="shared" ref="O16:P18" si="2">J16</f>
        <v>5405</v>
      </c>
      <c r="P16" s="67" t="str">
        <f t="shared" si="2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1</v>
      </c>
      <c r="D17" s="29">
        <v>8</v>
      </c>
      <c r="E17" s="108">
        <f t="shared" ref="E17:E77" si="3">C17+D17-F17</f>
        <v>7.5</v>
      </c>
      <c r="F17" s="27">
        <v>1.5</v>
      </c>
      <c r="G17" s="26">
        <v>1100</v>
      </c>
      <c r="H17" s="25">
        <f t="shared" si="0"/>
        <v>1650</v>
      </c>
      <c r="I17" s="5"/>
      <c r="J17" s="47">
        <f t="shared" si="1"/>
        <v>385</v>
      </c>
      <c r="K17" s="46" t="str">
        <f t="shared" si="1"/>
        <v>ACEITE CRISOL 2/250 OZ (15 LB) GALON</v>
      </c>
      <c r="O17" s="45">
        <f t="shared" si="2"/>
        <v>385</v>
      </c>
      <c r="P17" s="44" t="str">
        <f t="shared" si="2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1.5</v>
      </c>
      <c r="D18" s="51">
        <v>4</v>
      </c>
      <c r="E18" s="71">
        <f t="shared" si="3"/>
        <v>4.5</v>
      </c>
      <c r="F18" s="42">
        <v>1</v>
      </c>
      <c r="G18" s="49">
        <v>38</v>
      </c>
      <c r="H18" s="48">
        <f t="shared" si="0"/>
        <v>38</v>
      </c>
      <c r="I18" s="5"/>
      <c r="J18" s="47">
        <f t="shared" si="1"/>
        <v>2821</v>
      </c>
      <c r="K18" s="46" t="str">
        <f t="shared" si="1"/>
        <v>ACEITUNA VALENCIANA FRASCO 12/14 ONZA</v>
      </c>
      <c r="O18" s="45">
        <f t="shared" si="2"/>
        <v>2821</v>
      </c>
      <c r="P18" s="44" t="str">
        <f t="shared" si="2"/>
        <v>ACEITUNA VALENCIANA FRASCO 12/14 ONZA</v>
      </c>
    </row>
    <row r="19" spans="1:16" s="43" customFormat="1" ht="15.75" thickBot="1" x14ac:dyDescent="0.3">
      <c r="A19" s="32"/>
      <c r="B19" s="31" t="s">
        <v>134</v>
      </c>
      <c r="C19" s="27">
        <v>1</v>
      </c>
      <c r="D19" s="29">
        <v>2</v>
      </c>
      <c r="E19" s="108">
        <f t="shared" si="3"/>
        <v>3</v>
      </c>
      <c r="F19" s="27">
        <v>0</v>
      </c>
      <c r="G19" s="26">
        <v>45.61</v>
      </c>
      <c r="H19" s="25">
        <f t="shared" si="0"/>
        <v>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5</v>
      </c>
      <c r="D20" s="51">
        <v>45</v>
      </c>
      <c r="E20" s="71">
        <f>C20+D20-F20</f>
        <v>38</v>
      </c>
      <c r="F20" s="42">
        <v>12</v>
      </c>
      <c r="G20" s="49">
        <v>59.32</v>
      </c>
      <c r="H20" s="48">
        <f t="shared" si="0"/>
        <v>711.84</v>
      </c>
      <c r="I20" s="5"/>
      <c r="J20" s="47"/>
      <c r="K20" s="46"/>
      <c r="O20" s="45"/>
      <c r="P20" s="44"/>
    </row>
    <row r="21" spans="1:16" s="43" customFormat="1" ht="15.75" thickBot="1" x14ac:dyDescent="0.3">
      <c r="A21" s="32">
        <v>622</v>
      </c>
      <c r="B21" s="31" t="s">
        <v>132</v>
      </c>
      <c r="C21" s="27">
        <v>1</v>
      </c>
      <c r="D21" s="29">
        <v>10</v>
      </c>
      <c r="E21" s="108">
        <f t="shared" si="3"/>
        <v>10</v>
      </c>
      <c r="F21" s="27">
        <v>1</v>
      </c>
      <c r="G21" s="26">
        <v>140</v>
      </c>
      <c r="H21" s="25">
        <f t="shared" si="0"/>
        <v>140</v>
      </c>
      <c r="I21" s="5"/>
      <c r="J21" s="47">
        <f t="shared" ref="J21:K36" si="4">A21</f>
        <v>622</v>
      </c>
      <c r="K21" s="46" t="str">
        <f t="shared" si="4"/>
        <v>AJO AMERICANO LIBRA</v>
      </c>
      <c r="O21" s="45">
        <f t="shared" ref="O21:P36" si="5">J21</f>
        <v>622</v>
      </c>
      <c r="P21" s="44" t="str">
        <f t="shared" si="5"/>
        <v>AJO AMERICANO LIBRA</v>
      </c>
    </row>
    <row r="22" spans="1:16" s="43" customFormat="1" ht="15.75" thickBot="1" x14ac:dyDescent="0.3">
      <c r="A22" s="53">
        <v>2337</v>
      </c>
      <c r="B22" s="52" t="s">
        <v>131</v>
      </c>
      <c r="C22" s="42">
        <v>12</v>
      </c>
      <c r="D22" s="51">
        <v>250</v>
      </c>
      <c r="E22" s="71">
        <f t="shared" si="3"/>
        <v>252</v>
      </c>
      <c r="F22" s="42">
        <v>10</v>
      </c>
      <c r="G22" s="49">
        <v>28</v>
      </c>
      <c r="H22" s="48">
        <f t="shared" si="0"/>
        <v>280</v>
      </c>
      <c r="I22" s="5"/>
      <c r="J22" s="47">
        <f t="shared" si="4"/>
        <v>2337</v>
      </c>
      <c r="K22" s="46" t="str">
        <f t="shared" si="4"/>
        <v>ARROZ RODRIGUEZ LIBRAS 125 Libras</v>
      </c>
      <c r="O22" s="45">
        <f t="shared" si="5"/>
        <v>2337</v>
      </c>
      <c r="P22" s="44" t="str">
        <f t="shared" si="5"/>
        <v>ARROZ RODRIGUEZ LIBRAS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4</v>
      </c>
      <c r="D23" s="29">
        <v>15</v>
      </c>
      <c r="E23" s="108">
        <f t="shared" si="3"/>
        <v>19</v>
      </c>
      <c r="F23" s="27">
        <v>0</v>
      </c>
      <c r="G23" s="26">
        <v>55</v>
      </c>
      <c r="H23" s="25">
        <f t="shared" si="0"/>
        <v>0</v>
      </c>
      <c r="I23" s="5"/>
      <c r="J23" s="47">
        <f t="shared" si="4"/>
        <v>856</v>
      </c>
      <c r="K23" s="46" t="str">
        <f t="shared" si="4"/>
        <v>AVENA AMERICANA ENTERA  ( FUNDA 1.1/2)</v>
      </c>
      <c r="O23" s="45">
        <f t="shared" si="5"/>
        <v>856</v>
      </c>
      <c r="P23" s="44" t="str">
        <f t="shared" si="5"/>
        <v>AVENA AMERICANA ENTERA  ( FUNDA 1.1/2)</v>
      </c>
    </row>
    <row r="24" spans="1:16" s="43" customFormat="1" ht="15.75" thickBot="1" x14ac:dyDescent="0.3">
      <c r="A24" s="53">
        <v>6919</v>
      </c>
      <c r="B24" s="52" t="s">
        <v>129</v>
      </c>
      <c r="C24" s="42">
        <v>10</v>
      </c>
      <c r="D24" s="51">
        <v>250</v>
      </c>
      <c r="E24" s="71">
        <f t="shared" si="3"/>
        <v>235</v>
      </c>
      <c r="F24" s="42">
        <v>25</v>
      </c>
      <c r="G24" s="49">
        <v>23.2</v>
      </c>
      <c r="H24" s="48">
        <f t="shared" si="0"/>
        <v>580</v>
      </c>
      <c r="I24" s="5"/>
      <c r="J24" s="47">
        <f t="shared" si="4"/>
        <v>6919</v>
      </c>
      <c r="K24" s="46" t="str">
        <f t="shared" si="4"/>
        <v>AZUCA CREMA 125 LIBRAS</v>
      </c>
      <c r="O24" s="45">
        <f t="shared" si="5"/>
        <v>6919</v>
      </c>
      <c r="P24" s="44" t="str">
        <f t="shared" si="5"/>
        <v>AZUCA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10</v>
      </c>
      <c r="E25" s="108">
        <f t="shared" si="3"/>
        <v>8</v>
      </c>
      <c r="F25" s="27">
        <v>2</v>
      </c>
      <c r="G25" s="26">
        <v>5</v>
      </c>
      <c r="H25" s="25">
        <f t="shared" si="0"/>
        <v>10</v>
      </c>
      <c r="J25" s="24"/>
      <c r="K25" s="3" t="str">
        <f t="shared" si="4"/>
        <v>AJI CUBANELA</v>
      </c>
      <c r="O25" s="41"/>
      <c r="P25" s="40" t="str">
        <f t="shared" si="5"/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10</v>
      </c>
      <c r="D26" s="51">
        <v>40</v>
      </c>
      <c r="E26" s="71">
        <f t="shared" si="3"/>
        <v>40</v>
      </c>
      <c r="F26" s="42">
        <v>10</v>
      </c>
      <c r="G26" s="49">
        <v>125</v>
      </c>
      <c r="H26" s="48">
        <f t="shared" si="0"/>
        <v>1250</v>
      </c>
      <c r="I26" s="5"/>
      <c r="J26" s="47">
        <f>A26</f>
        <v>2454</v>
      </c>
      <c r="K26" s="46" t="str">
        <f t="shared" si="4"/>
        <v>BACALAO NURUEGO 55 LBS</v>
      </c>
      <c r="O26" s="45">
        <f>J26</f>
        <v>2454</v>
      </c>
      <c r="P26" s="44" t="str">
        <f t="shared" si="5"/>
        <v>BACALAO NURUEGO 55 LBS</v>
      </c>
    </row>
    <row r="27" spans="1:16" ht="15.75" thickBot="1" x14ac:dyDescent="0.3">
      <c r="A27" s="32">
        <v>2474</v>
      </c>
      <c r="B27" s="31" t="s">
        <v>126</v>
      </c>
      <c r="C27" s="27">
        <v>0</v>
      </c>
      <c r="D27" s="29">
        <v>12</v>
      </c>
      <c r="E27" s="108">
        <f t="shared" si="3"/>
        <v>7</v>
      </c>
      <c r="F27" s="27">
        <v>5</v>
      </c>
      <c r="G27" s="26">
        <v>18</v>
      </c>
      <c r="H27" s="25">
        <f t="shared" si="0"/>
        <v>90</v>
      </c>
      <c r="J27" s="24">
        <f>A27</f>
        <v>2474</v>
      </c>
      <c r="K27" s="3" t="str">
        <f t="shared" si="4"/>
        <v>BICARRBONATO DE SODA 55  LIBRAS</v>
      </c>
      <c r="O27" s="41">
        <f>J27</f>
        <v>2474</v>
      </c>
      <c r="P27" s="40" t="str">
        <f t="shared" si="5"/>
        <v>BICARRBONATO DE SODA 55  LIBRAS</v>
      </c>
    </row>
    <row r="28" spans="1:16" s="43" customFormat="1" ht="15.75" thickBot="1" x14ac:dyDescent="0.3">
      <c r="A28" s="53">
        <v>380</v>
      </c>
      <c r="B28" s="52" t="s">
        <v>125</v>
      </c>
      <c r="C28" s="42">
        <v>144</v>
      </c>
      <c r="D28" s="51">
        <v>16</v>
      </c>
      <c r="E28" s="71">
        <f t="shared" si="3"/>
        <v>148</v>
      </c>
      <c r="F28" s="42">
        <v>12</v>
      </c>
      <c r="G28" s="49">
        <v>15</v>
      </c>
      <c r="H28" s="48">
        <f t="shared" si="0"/>
        <v>180</v>
      </c>
      <c r="I28" s="5"/>
      <c r="J28" s="47">
        <f>A28</f>
        <v>380</v>
      </c>
      <c r="K28" s="46" t="str">
        <f t="shared" si="4"/>
        <v>CAFÉ SANTO DOMINGO SOBRE PAQ. 12 SOBRE</v>
      </c>
      <c r="O28" s="45">
        <f>J28</f>
        <v>380</v>
      </c>
      <c r="P28" s="44" t="str">
        <f t="shared" si="5"/>
        <v>CAFÉ SANTO DOMINGO SOBRE PAQ. 12 SOBRE</v>
      </c>
    </row>
    <row r="29" spans="1:16" ht="15.75" thickBot="1" x14ac:dyDescent="0.3">
      <c r="A29" s="32"/>
      <c r="B29" s="31" t="s">
        <v>124</v>
      </c>
      <c r="C29" s="27">
        <v>96</v>
      </c>
      <c r="D29" s="29">
        <v>288</v>
      </c>
      <c r="E29" s="108">
        <f t="shared" si="3"/>
        <v>300</v>
      </c>
      <c r="F29" s="27">
        <v>84</v>
      </c>
      <c r="G29" s="26">
        <v>14.14</v>
      </c>
      <c r="H29" s="25">
        <f t="shared" si="0"/>
        <v>1187.76</v>
      </c>
      <c r="J29" s="24"/>
      <c r="K29" s="3" t="str">
        <f t="shared" si="4"/>
        <v>CAFÉ PILON</v>
      </c>
      <c r="O29" s="41"/>
      <c r="P29" s="40" t="str">
        <f t="shared" si="5"/>
        <v>CAFÉ PILON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5</v>
      </c>
      <c r="E30" s="108">
        <f t="shared" si="3"/>
        <v>3</v>
      </c>
      <c r="F30" s="27">
        <v>2</v>
      </c>
      <c r="G30" s="26">
        <v>55</v>
      </c>
      <c r="H30" s="25">
        <f t="shared" si="0"/>
        <v>110</v>
      </c>
      <c r="J30" s="24">
        <f t="shared" ref="J30:K45" si="6">A30</f>
        <v>5368</v>
      </c>
      <c r="K30" s="3" t="str">
        <f t="shared" si="4"/>
        <v>CALDO BALDOM POLLO 5 LB</v>
      </c>
      <c r="O30" s="41">
        <f t="shared" ref="O30:P45" si="7">J30</f>
        <v>5368</v>
      </c>
      <c r="P30" s="40" t="str">
        <f t="shared" si="5"/>
        <v>CALDO BALDOM POLLO 5 LB</v>
      </c>
    </row>
    <row r="31" spans="1:16" ht="15.75" thickBot="1" x14ac:dyDescent="0.3">
      <c r="A31" s="53">
        <v>3861</v>
      </c>
      <c r="B31" s="52" t="s">
        <v>122</v>
      </c>
      <c r="C31" s="42">
        <v>0</v>
      </c>
      <c r="D31" s="51">
        <v>240</v>
      </c>
      <c r="E31" s="71">
        <f t="shared" si="3"/>
        <v>200</v>
      </c>
      <c r="F31" s="42">
        <v>40</v>
      </c>
      <c r="G31" s="49">
        <v>4.68</v>
      </c>
      <c r="H31" s="48">
        <f t="shared" si="0"/>
        <v>187.2</v>
      </c>
      <c r="J31" s="24">
        <f t="shared" si="6"/>
        <v>3861</v>
      </c>
      <c r="K31" s="3" t="str">
        <f t="shared" si="4"/>
        <v>CALDO MAGGI DE POLLO CAJA 240 UNIDAD</v>
      </c>
      <c r="O31" s="41">
        <f t="shared" si="7"/>
        <v>3861</v>
      </c>
      <c r="P31" s="40" t="str">
        <f t="shared" si="5"/>
        <v>CALDO MAGGI DE POLLO CAJA 240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10</v>
      </c>
      <c r="E32" s="108">
        <f t="shared" si="3"/>
        <v>10</v>
      </c>
      <c r="F32" s="27">
        <v>0</v>
      </c>
      <c r="G32" s="26">
        <v>115</v>
      </c>
      <c r="H32" s="25">
        <f>G32*F32</f>
        <v>0</v>
      </c>
      <c r="J32" s="24">
        <f t="shared" si="6"/>
        <v>6050</v>
      </c>
      <c r="K32" s="3" t="str">
        <f t="shared" si="4"/>
        <v>CARNE SALADA LIBRAS</v>
      </c>
      <c r="O32" s="41">
        <f t="shared" si="7"/>
        <v>6050</v>
      </c>
      <c r="P32" s="40" t="str">
        <f t="shared" si="5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1</v>
      </c>
      <c r="D33" s="51">
        <v>1</v>
      </c>
      <c r="E33" s="71">
        <f t="shared" si="3"/>
        <v>1</v>
      </c>
      <c r="F33" s="42">
        <v>1</v>
      </c>
      <c r="G33" s="49">
        <v>280</v>
      </c>
      <c r="H33" s="48">
        <f t="shared" si="0"/>
        <v>280</v>
      </c>
      <c r="I33" s="5"/>
      <c r="J33" s="47">
        <f t="shared" si="6"/>
        <v>559</v>
      </c>
      <c r="K33" s="46" t="str">
        <f t="shared" si="4"/>
        <v>CATCHUP LINDA 7.3/4 LBS. (GALON)</v>
      </c>
      <c r="O33" s="45">
        <f t="shared" si="7"/>
        <v>559</v>
      </c>
      <c r="P33" s="44" t="str">
        <f t="shared" si="5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25</v>
      </c>
      <c r="E34" s="108">
        <f t="shared" si="3"/>
        <v>14</v>
      </c>
      <c r="F34" s="27">
        <v>11</v>
      </c>
      <c r="G34" s="26">
        <v>45</v>
      </c>
      <c r="H34" s="25">
        <f t="shared" si="0"/>
        <v>495</v>
      </c>
      <c r="J34" s="24">
        <f t="shared" si="6"/>
        <v>6526</v>
      </c>
      <c r="K34" s="3" t="str">
        <f t="shared" si="4"/>
        <v>CEBOLLA ROJA   (LIBRAS)</v>
      </c>
      <c r="O34" s="41">
        <f t="shared" si="7"/>
        <v>6526</v>
      </c>
      <c r="P34" s="40" t="str">
        <f t="shared" si="5"/>
        <v>CEBOLLA ROJA   (LIBRAS)</v>
      </c>
    </row>
    <row r="35" spans="1:16" s="43" customFormat="1" ht="15.75" thickBot="1" x14ac:dyDescent="0.3">
      <c r="A35" s="53">
        <v>2607</v>
      </c>
      <c r="B35" s="52" t="s">
        <v>118</v>
      </c>
      <c r="C35" s="42">
        <v>0</v>
      </c>
      <c r="D35" s="51">
        <v>240</v>
      </c>
      <c r="E35" s="71">
        <f t="shared" si="3"/>
        <v>120</v>
      </c>
      <c r="F35" s="42">
        <v>120</v>
      </c>
      <c r="G35" s="49">
        <v>4.66</v>
      </c>
      <c r="H35" s="48">
        <f t="shared" si="0"/>
        <v>559.20000000000005</v>
      </c>
      <c r="I35" s="5"/>
      <c r="J35" s="47">
        <f t="shared" si="6"/>
        <v>2607</v>
      </c>
      <c r="K35" s="46" t="str">
        <f t="shared" si="4"/>
        <v>CHOCOLATE DIPLOMATICO TABLETA</v>
      </c>
      <c r="O35" s="45">
        <f t="shared" si="7"/>
        <v>2607</v>
      </c>
      <c r="P35" s="44" t="str">
        <f t="shared" si="5"/>
        <v>CHOCOLATE DIPLOMATICO TABLETA</v>
      </c>
    </row>
    <row r="36" spans="1:16" s="43" customFormat="1" ht="15.75" thickBot="1" x14ac:dyDescent="0.3">
      <c r="A36" s="32">
        <v>3013</v>
      </c>
      <c r="B36" s="31" t="s">
        <v>117</v>
      </c>
      <c r="C36" s="27">
        <v>10</v>
      </c>
      <c r="D36" s="29">
        <v>40</v>
      </c>
      <c r="E36" s="108">
        <f t="shared" si="3"/>
        <v>50</v>
      </c>
      <c r="F36" s="27">
        <v>0</v>
      </c>
      <c r="G36" s="26">
        <v>115</v>
      </c>
      <c r="H36" s="25">
        <f t="shared" si="0"/>
        <v>0</v>
      </c>
      <c r="I36" s="5"/>
      <c r="J36" s="47">
        <f t="shared" si="6"/>
        <v>3013</v>
      </c>
      <c r="K36" s="46" t="str">
        <f t="shared" si="4"/>
        <v>CHULETA CON HUEZO LIBRAS</v>
      </c>
      <c r="O36" s="45">
        <f t="shared" si="7"/>
        <v>3013</v>
      </c>
      <c r="P36" s="44" t="str">
        <f t="shared" si="5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15</v>
      </c>
      <c r="D37" s="51">
        <v>40</v>
      </c>
      <c r="E37" s="71">
        <f t="shared" si="3"/>
        <v>55</v>
      </c>
      <c r="F37" s="42">
        <v>0</v>
      </c>
      <c r="G37" s="49">
        <v>115</v>
      </c>
      <c r="H37" s="48">
        <f t="shared" si="0"/>
        <v>0</v>
      </c>
      <c r="I37" s="5"/>
      <c r="J37" s="47">
        <f t="shared" si="6"/>
        <v>2630</v>
      </c>
      <c r="K37" s="46" t="str">
        <f t="shared" si="6"/>
        <v>CHULETA DESHUESADA LIBRAS</v>
      </c>
      <c r="O37" s="45">
        <f t="shared" si="7"/>
        <v>2630</v>
      </c>
      <c r="P37" s="44" t="str">
        <f t="shared" si="7"/>
        <v>CHULETA DESHUESADA LIBRAS</v>
      </c>
    </row>
    <row r="38" spans="1:16" s="43" customFormat="1" ht="15.75" thickBot="1" x14ac:dyDescent="0.3">
      <c r="A38" s="32"/>
      <c r="B38" s="31" t="s">
        <v>115</v>
      </c>
      <c r="C38" s="27">
        <v>24</v>
      </c>
      <c r="D38" s="29">
        <v>48</v>
      </c>
      <c r="E38" s="108">
        <f t="shared" si="3"/>
        <v>48</v>
      </c>
      <c r="F38" s="27">
        <v>24</v>
      </c>
      <c r="G38" s="26">
        <v>35</v>
      </c>
      <c r="H38" s="25">
        <f t="shared" si="0"/>
        <v>840</v>
      </c>
      <c r="I38" s="5"/>
      <c r="J38" s="47"/>
      <c r="K38" s="46" t="str">
        <f t="shared" si="6"/>
        <v>COMPOTA RICA</v>
      </c>
      <c r="O38" s="45"/>
      <c r="P38" s="44" t="str">
        <f t="shared" si="7"/>
        <v>COMPOTA RICA</v>
      </c>
    </row>
    <row r="39" spans="1:16" s="43" customFormat="1" ht="15.75" thickBot="1" x14ac:dyDescent="0.3">
      <c r="A39" s="53"/>
      <c r="B39" s="52" t="s">
        <v>114</v>
      </c>
      <c r="C39" s="42">
        <v>7</v>
      </c>
      <c r="D39" s="51">
        <v>12</v>
      </c>
      <c r="E39" s="71">
        <f t="shared" si="3"/>
        <v>19</v>
      </c>
      <c r="F39" s="42">
        <v>0</v>
      </c>
      <c r="G39" s="49">
        <v>55</v>
      </c>
      <c r="H39" s="48">
        <f t="shared" si="0"/>
        <v>0</v>
      </c>
      <c r="I39" s="5"/>
      <c r="J39" s="47">
        <f>A39</f>
        <v>0</v>
      </c>
      <c r="K39" s="46" t="str">
        <f t="shared" si="6"/>
        <v>FUNDA DE PAN</v>
      </c>
      <c r="O39" s="45">
        <f>J39</f>
        <v>0</v>
      </c>
      <c r="P39" s="44" t="str">
        <f t="shared" si="7"/>
        <v>FUNDA DE PAN</v>
      </c>
    </row>
    <row r="40" spans="1:16" s="43" customFormat="1" ht="15.75" thickBot="1" x14ac:dyDescent="0.3">
      <c r="A40" s="32"/>
      <c r="B40" s="31" t="s">
        <v>113</v>
      </c>
      <c r="C40" s="27">
        <v>1</v>
      </c>
      <c r="D40" s="29">
        <v>125</v>
      </c>
      <c r="E40" s="108">
        <f t="shared" si="3"/>
        <v>41</v>
      </c>
      <c r="F40" s="27">
        <v>85</v>
      </c>
      <c r="G40" s="26">
        <v>5</v>
      </c>
      <c r="H40" s="25">
        <f t="shared" si="0"/>
        <v>425</v>
      </c>
      <c r="I40" s="5"/>
      <c r="J40" s="47"/>
      <c r="K40" s="46" t="str">
        <f t="shared" si="6"/>
        <v>FOSFORO UNIDAD</v>
      </c>
      <c r="O40" s="45"/>
      <c r="P40" s="44" t="str">
        <f t="shared" si="7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0</v>
      </c>
      <c r="D41" s="51">
        <v>300</v>
      </c>
      <c r="E41" s="71">
        <f t="shared" si="3"/>
        <v>300</v>
      </c>
      <c r="F41" s="42">
        <v>0</v>
      </c>
      <c r="G41" s="49">
        <v>3.81</v>
      </c>
      <c r="H41" s="48">
        <f t="shared" si="0"/>
        <v>0</v>
      </c>
      <c r="I41" s="5"/>
      <c r="J41" s="47">
        <f>A41</f>
        <v>2866</v>
      </c>
      <c r="K41" s="46" t="str">
        <f t="shared" si="6"/>
        <v xml:space="preserve">GALLETA CLUB MAX UNIDAD </v>
      </c>
      <c r="O41" s="45">
        <f>J41</f>
        <v>2866</v>
      </c>
      <c r="P41" s="44" t="str">
        <f t="shared" si="7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20</v>
      </c>
      <c r="D42" s="29">
        <v>100</v>
      </c>
      <c r="E42" s="108">
        <f t="shared" si="3"/>
        <v>100</v>
      </c>
      <c r="F42" s="27">
        <v>20</v>
      </c>
      <c r="G42" s="26">
        <v>5.41</v>
      </c>
      <c r="H42" s="25">
        <f t="shared" si="0"/>
        <v>108.2</v>
      </c>
      <c r="I42" s="5"/>
      <c r="J42" s="47">
        <f>A42</f>
        <v>131</v>
      </c>
      <c r="K42" s="46" t="str">
        <f t="shared" si="6"/>
        <v>GALLETA HATUEY 6/20 UNIDAD</v>
      </c>
      <c r="O42" s="45">
        <f>J42</f>
        <v>131</v>
      </c>
      <c r="P42" s="44" t="str">
        <f t="shared" si="7"/>
        <v>GALLETA HATUEY 6/20 UNIDAD</v>
      </c>
    </row>
    <row r="43" spans="1:16" s="43" customFormat="1" ht="15.75" thickBot="1" x14ac:dyDescent="0.3">
      <c r="A43" s="32"/>
      <c r="B43" s="31" t="s">
        <v>110</v>
      </c>
      <c r="C43" s="27">
        <v>10</v>
      </c>
      <c r="D43" s="29">
        <v>72</v>
      </c>
      <c r="E43" s="108">
        <f t="shared" si="3"/>
        <v>70</v>
      </c>
      <c r="F43" s="27">
        <v>12</v>
      </c>
      <c r="G43" s="26">
        <v>7.1</v>
      </c>
      <c r="H43" s="25">
        <f t="shared" si="0"/>
        <v>85.199999999999989</v>
      </c>
      <c r="I43" s="5"/>
      <c r="J43" s="47"/>
      <c r="K43" s="46" t="str">
        <f t="shared" si="6"/>
        <v>GALLETA CLUB DE SODA</v>
      </c>
      <c r="O43" s="45"/>
      <c r="P43" s="44" t="str">
        <f t="shared" si="7"/>
        <v>GALLETA CLUB DE SODA</v>
      </c>
    </row>
    <row r="44" spans="1:16" ht="15.75" thickBot="1" x14ac:dyDescent="0.3">
      <c r="A44" s="53">
        <v>4067</v>
      </c>
      <c r="B44" s="52" t="s">
        <v>109</v>
      </c>
      <c r="C44" s="42">
        <v>25</v>
      </c>
      <c r="D44" s="51">
        <v>40</v>
      </c>
      <c r="E44" s="71">
        <f t="shared" si="3"/>
        <v>55</v>
      </c>
      <c r="F44" s="42">
        <v>10</v>
      </c>
      <c r="G44" s="49">
        <v>25</v>
      </c>
      <c r="H44" s="48">
        <f t="shared" si="0"/>
        <v>250</v>
      </c>
      <c r="J44" s="24">
        <f>A44</f>
        <v>4067</v>
      </c>
      <c r="K44" s="3" t="str">
        <f t="shared" si="6"/>
        <v>GELATINA OLI 6.ONZA CEREZA</v>
      </c>
      <c r="O44" s="41">
        <f>J44</f>
        <v>4067</v>
      </c>
      <c r="P44" s="40" t="str">
        <f t="shared" si="7"/>
        <v>GELATINA OLI 6.ONZA CEREZA</v>
      </c>
    </row>
    <row r="45" spans="1:16" s="43" customFormat="1" ht="15.75" thickBot="1" x14ac:dyDescent="0.3">
      <c r="A45" s="32">
        <v>656</v>
      </c>
      <c r="B45" s="31" t="s">
        <v>108</v>
      </c>
      <c r="C45" s="27">
        <v>10</v>
      </c>
      <c r="D45" s="29">
        <v>20</v>
      </c>
      <c r="E45" s="108">
        <f t="shared" si="3"/>
        <v>30</v>
      </c>
      <c r="F45" s="27">
        <v>0</v>
      </c>
      <c r="G45" s="26">
        <v>75</v>
      </c>
      <c r="H45" s="25">
        <f t="shared" si="0"/>
        <v>0</v>
      </c>
      <c r="I45" s="5"/>
      <c r="J45" s="47">
        <f>A45</f>
        <v>656</v>
      </c>
      <c r="K45" s="46" t="str">
        <f t="shared" si="6"/>
        <v>GUANDULES VERDES MAMA 24/9.5 OZ. Unid</v>
      </c>
      <c r="O45" s="45">
        <f>J45</f>
        <v>656</v>
      </c>
      <c r="P45" s="44" t="str">
        <f t="shared" si="7"/>
        <v>GUANDULES VERDES MAMA 24/9.5 OZ. Unid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14</v>
      </c>
      <c r="D46" s="51">
        <v>24</v>
      </c>
      <c r="E46" s="71">
        <f t="shared" si="3"/>
        <v>26</v>
      </c>
      <c r="F46" s="42">
        <v>12</v>
      </c>
      <c r="G46" s="49">
        <v>65</v>
      </c>
      <c r="H46" s="48">
        <f t="shared" si="0"/>
        <v>780</v>
      </c>
      <c r="I46" s="5"/>
      <c r="J46" s="47">
        <f>A46</f>
        <v>4444</v>
      </c>
      <c r="K46" s="46" t="str">
        <f t="shared" ref="K46:K54" si="8">B46</f>
        <v>HABICHUELA CAJON JIRA  100/1 LIBRAS</v>
      </c>
      <c r="O46" s="45">
        <f>J46</f>
        <v>4444</v>
      </c>
      <c r="P46" s="44" t="str">
        <f t="shared" ref="P46:P54" si="9">K46</f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/>
      <c r="D47" s="29">
        <v>100</v>
      </c>
      <c r="E47" s="108">
        <f t="shared" si="3"/>
        <v>94</v>
      </c>
      <c r="F47" s="27">
        <v>6</v>
      </c>
      <c r="G47" s="26"/>
      <c r="H47" s="25"/>
      <c r="I47" s="5"/>
      <c r="J47" s="47"/>
      <c r="K47" s="46" t="str">
        <f t="shared" si="8"/>
        <v>HABICHUELA ROJAS CAJON JIRA  100/1 LIBRAS</v>
      </c>
      <c r="O47" s="45"/>
      <c r="P47" s="44" t="str">
        <f t="shared" si="9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20</v>
      </c>
      <c r="D48" s="29">
        <v>55</v>
      </c>
      <c r="E48" s="71">
        <f t="shared" si="3"/>
        <v>62</v>
      </c>
      <c r="F48" s="42">
        <v>13</v>
      </c>
      <c r="G48" s="26">
        <v>11</v>
      </c>
      <c r="H48" s="25">
        <f t="shared" ref="H48:H75" si="10">G48*F48</f>
        <v>143</v>
      </c>
      <c r="I48" s="5"/>
      <c r="J48" s="47">
        <f>A48</f>
        <v>2228</v>
      </c>
      <c r="K48" s="46" t="str">
        <f t="shared" si="8"/>
        <v xml:space="preserve">HARINA MAIZ MAZORCA FUNDA </v>
      </c>
      <c r="O48" s="45">
        <f>J48</f>
        <v>2228</v>
      </c>
      <c r="P48" s="44" t="str">
        <f t="shared" si="9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10</v>
      </c>
      <c r="D49" s="51">
        <v>36</v>
      </c>
      <c r="E49" s="71">
        <f t="shared" si="3"/>
        <v>41</v>
      </c>
      <c r="F49" s="42">
        <v>5</v>
      </c>
      <c r="G49" s="49">
        <v>75</v>
      </c>
      <c r="H49" s="48">
        <f t="shared" si="10"/>
        <v>375</v>
      </c>
      <c r="I49" s="5"/>
      <c r="J49" s="47">
        <f>A49</f>
        <v>406</v>
      </c>
      <c r="K49" s="46" t="str">
        <f t="shared" si="8"/>
        <v>HARINA NEGRITO 16OZ. UNIDAD</v>
      </c>
      <c r="O49" s="45">
        <f>J49</f>
        <v>406</v>
      </c>
      <c r="P49" s="44" t="str">
        <f t="shared" si="9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180</v>
      </c>
      <c r="D50" s="29">
        <v>600</v>
      </c>
      <c r="E50" s="108">
        <f t="shared" si="3"/>
        <v>780</v>
      </c>
      <c r="F50" s="27">
        <v>0</v>
      </c>
      <c r="G50" s="26">
        <v>7</v>
      </c>
      <c r="H50" s="25">
        <f>G50*F50</f>
        <v>0</v>
      </c>
      <c r="I50" s="5"/>
      <c r="J50" s="47">
        <f>A50</f>
        <v>6729</v>
      </c>
      <c r="K50" s="46" t="str">
        <f t="shared" si="8"/>
        <v>HUEVO CARTON DE 30 (UNIDAD )</v>
      </c>
      <c r="O50" s="45">
        <f>J50</f>
        <v>6729</v>
      </c>
      <c r="P50" s="44" t="str">
        <f t="shared" si="9"/>
        <v>HUEVO CARTON DE 30 (UNIDAD )</v>
      </c>
    </row>
    <row r="51" spans="1:16" s="43" customFormat="1" ht="15.75" thickBot="1" x14ac:dyDescent="0.3">
      <c r="A51" s="53">
        <v>2303</v>
      </c>
      <c r="B51" s="52" t="s">
        <v>102</v>
      </c>
      <c r="C51" s="42">
        <v>28</v>
      </c>
      <c r="D51" s="51">
        <v>40</v>
      </c>
      <c r="E51" s="71">
        <f t="shared" si="3"/>
        <v>68</v>
      </c>
      <c r="F51" s="42">
        <v>0</v>
      </c>
      <c r="G51" s="49">
        <v>120</v>
      </c>
      <c r="H51" s="25">
        <f t="shared" si="10"/>
        <v>0</v>
      </c>
      <c r="I51" s="5"/>
      <c r="J51" s="47">
        <f>A51</f>
        <v>2303</v>
      </c>
      <c r="K51" s="46" t="str">
        <f t="shared" si="8"/>
        <v>JAMON INDUVECA PICHI RIVERA LIB</v>
      </c>
      <c r="O51" s="45">
        <f>J51</f>
        <v>2303</v>
      </c>
      <c r="P51" s="44" t="str">
        <f t="shared" si="9"/>
        <v>JAMON INDUVECA PICHI RIVERA LIB</v>
      </c>
    </row>
    <row r="52" spans="1:16" s="43" customFormat="1" ht="15.75" thickBot="1" x14ac:dyDescent="0.3">
      <c r="A52" s="32">
        <v>3633</v>
      </c>
      <c r="B52" s="31" t="s">
        <v>101</v>
      </c>
      <c r="C52" s="27">
        <v>0</v>
      </c>
      <c r="D52" s="29">
        <v>4</v>
      </c>
      <c r="E52" s="108">
        <f t="shared" si="3"/>
        <v>4</v>
      </c>
      <c r="F52" s="27">
        <v>0</v>
      </c>
      <c r="G52" s="26">
        <v>337.5</v>
      </c>
      <c r="H52" s="25">
        <f t="shared" si="10"/>
        <v>0</v>
      </c>
      <c r="I52" s="5"/>
      <c r="J52" s="47">
        <f>A52</f>
        <v>3633</v>
      </c>
      <c r="K52" s="46" t="str">
        <f t="shared" si="8"/>
        <v>JUGO MOTTS 4/128 OMZ (1 GL)</v>
      </c>
      <c r="O52" s="45">
        <f>J52</f>
        <v>3633</v>
      </c>
      <c r="P52" s="44" t="str">
        <f t="shared" si="9"/>
        <v>JUGO MOTTS 4/128 OMZ (1 GL)</v>
      </c>
    </row>
    <row r="53" spans="1:16" s="43" customFormat="1" ht="15.75" thickBot="1" x14ac:dyDescent="0.3">
      <c r="A53" s="53"/>
      <c r="B53" s="52" t="s">
        <v>100</v>
      </c>
      <c r="C53" s="42">
        <v>0</v>
      </c>
      <c r="D53" s="51">
        <v>540</v>
      </c>
      <c r="E53" s="71">
        <f t="shared" si="3"/>
        <v>538</v>
      </c>
      <c r="F53" s="42">
        <v>2</v>
      </c>
      <c r="G53" s="49">
        <v>18</v>
      </c>
      <c r="H53" s="48">
        <f t="shared" si="10"/>
        <v>36</v>
      </c>
      <c r="I53" s="5"/>
      <c r="J53" s="47"/>
      <c r="K53" s="46" t="str">
        <f t="shared" si="8"/>
        <v>JUGO DE CAJA</v>
      </c>
      <c r="O53" s="45"/>
      <c r="P53" s="44" t="str">
        <f t="shared" si="9"/>
        <v>JUGO DE CAJA</v>
      </c>
    </row>
    <row r="54" spans="1:16" s="43" customFormat="1" ht="15.75" thickBot="1" x14ac:dyDescent="0.3">
      <c r="A54" s="32">
        <v>47</v>
      </c>
      <c r="B54" s="31" t="s">
        <v>99</v>
      </c>
      <c r="C54" s="27">
        <v>0</v>
      </c>
      <c r="D54" s="29">
        <v>96</v>
      </c>
      <c r="E54" s="71">
        <f t="shared" si="3"/>
        <v>66</v>
      </c>
      <c r="F54" s="42">
        <v>30</v>
      </c>
      <c r="G54" s="26">
        <v>49.48</v>
      </c>
      <c r="H54" s="25">
        <f t="shared" si="10"/>
        <v>1484.3999999999999</v>
      </c>
      <c r="I54" s="5"/>
      <c r="J54" s="47">
        <f>A54</f>
        <v>47</v>
      </c>
      <c r="K54" s="46" t="str">
        <f t="shared" si="8"/>
        <v>LECHE CARNATION 48/1 unid- Caja</v>
      </c>
      <c r="O54" s="45">
        <f>J54</f>
        <v>47</v>
      </c>
      <c r="P54" s="44" t="str">
        <f t="shared" si="9"/>
        <v>LECHE CARNATION 48/1 unid- Caja</v>
      </c>
    </row>
    <row r="55" spans="1:16" s="43" customFormat="1" ht="15.75" thickBot="1" x14ac:dyDescent="0.3">
      <c r="A55" s="53"/>
      <c r="B55" s="52" t="s">
        <v>98</v>
      </c>
      <c r="C55" s="42">
        <v>10</v>
      </c>
      <c r="D55" s="51">
        <v>25</v>
      </c>
      <c r="E55" s="71">
        <f t="shared" si="3"/>
        <v>30</v>
      </c>
      <c r="F55" s="42">
        <v>5</v>
      </c>
      <c r="G55" s="49">
        <v>123</v>
      </c>
      <c r="H55" s="48">
        <f t="shared" si="10"/>
        <v>615</v>
      </c>
      <c r="I55" s="5"/>
      <c r="J55" s="47"/>
      <c r="K55" s="46"/>
      <c r="O55" s="45"/>
      <c r="P55" s="44"/>
    </row>
    <row r="56" spans="1:16" ht="15.75" thickBot="1" x14ac:dyDescent="0.3">
      <c r="A56" s="32">
        <v>326</v>
      </c>
      <c r="B56" s="31" t="s">
        <v>97</v>
      </c>
      <c r="C56" s="27">
        <v>0</v>
      </c>
      <c r="D56" s="29">
        <v>0</v>
      </c>
      <c r="E56" s="108">
        <f t="shared" si="3"/>
        <v>0</v>
      </c>
      <c r="F56" s="27">
        <v>0</v>
      </c>
      <c r="G56" s="26">
        <v>38</v>
      </c>
      <c r="H56" s="25">
        <f t="shared" si="10"/>
        <v>0</v>
      </c>
      <c r="J56" s="24">
        <f t="shared" ref="J56:K73" si="11">A56</f>
        <v>326</v>
      </c>
      <c r="K56" s="3" t="str">
        <f t="shared" si="11"/>
        <v>LECHE DE COCO JAJA   5 .OZ UNIDAD</v>
      </c>
      <c r="O56" s="41">
        <f t="shared" ref="O56:P73" si="12">J56</f>
        <v>326</v>
      </c>
      <c r="P56" s="40" t="str">
        <f t="shared" si="12"/>
        <v>LECHE DE COCO JAJA   5 .OZ UNIDAD</v>
      </c>
    </row>
    <row r="57" spans="1:16" ht="15.75" thickBot="1" x14ac:dyDescent="0.3">
      <c r="A57" s="53">
        <v>3706</v>
      </c>
      <c r="B57" s="52" t="s">
        <v>96</v>
      </c>
      <c r="C57" s="42">
        <v>0</v>
      </c>
      <c r="D57" s="51">
        <v>100</v>
      </c>
      <c r="E57" s="71">
        <f t="shared" si="3"/>
        <v>100</v>
      </c>
      <c r="F57" s="42">
        <v>0</v>
      </c>
      <c r="G57" s="49">
        <v>114.54</v>
      </c>
      <c r="H57" s="48">
        <f t="shared" si="10"/>
        <v>0</v>
      </c>
      <c r="J57" s="24">
        <f t="shared" si="11"/>
        <v>3706</v>
      </c>
      <c r="K57" s="3" t="str">
        <f t="shared" si="11"/>
        <v>LECHE DETALLADA ARLA 55L MILEX lib</v>
      </c>
      <c r="O57" s="41">
        <f t="shared" si="12"/>
        <v>3706</v>
      </c>
      <c r="P57" s="40" t="str">
        <f t="shared" si="12"/>
        <v>LECHE DETALLADA ARLA 55L MILEX lib</v>
      </c>
    </row>
    <row r="58" spans="1:16" s="43" customFormat="1" ht="15.75" thickBot="1" x14ac:dyDescent="0.3">
      <c r="A58" s="32">
        <v>3459</v>
      </c>
      <c r="B58" s="31" t="s">
        <v>95</v>
      </c>
      <c r="C58" s="27">
        <v>2</v>
      </c>
      <c r="D58" s="29">
        <v>72</v>
      </c>
      <c r="E58" s="71">
        <f t="shared" si="3"/>
        <v>68</v>
      </c>
      <c r="F58" s="42">
        <v>6</v>
      </c>
      <c r="G58" s="26">
        <v>58.33</v>
      </c>
      <c r="H58" s="25">
        <f t="shared" si="10"/>
        <v>349.98</v>
      </c>
      <c r="I58" s="5"/>
      <c r="J58" s="47">
        <f t="shared" si="11"/>
        <v>3459</v>
      </c>
      <c r="K58" s="46" t="str">
        <f t="shared" si="11"/>
        <v>LECHE RICA LISTAMILK SEMI DESCREMEDA 12</v>
      </c>
      <c r="O58" s="45">
        <f t="shared" si="12"/>
        <v>3459</v>
      </c>
      <c r="P58" s="44" t="str">
        <f t="shared" si="12"/>
        <v>LECHE RICA LISTAMILK SEMI DESCREMEDA 12</v>
      </c>
    </row>
    <row r="59" spans="1:16" s="43" customFormat="1" ht="15.75" thickBot="1" x14ac:dyDescent="0.3">
      <c r="A59" s="32"/>
      <c r="B59" s="31" t="s">
        <v>157</v>
      </c>
      <c r="C59" s="27">
        <v>6</v>
      </c>
      <c r="D59" s="29">
        <v>6</v>
      </c>
      <c r="E59" s="108">
        <f t="shared" si="3"/>
        <v>11</v>
      </c>
      <c r="F59" s="27">
        <v>1</v>
      </c>
      <c r="G59" s="26">
        <v>75</v>
      </c>
      <c r="H59" s="25">
        <f t="shared" si="10"/>
        <v>75</v>
      </c>
      <c r="I59" s="5"/>
      <c r="J59" s="47"/>
      <c r="K59" s="46" t="str">
        <f t="shared" si="11"/>
        <v>LECHE DESCREMADA</v>
      </c>
      <c r="O59" s="45"/>
      <c r="P59" s="44" t="str">
        <f t="shared" si="12"/>
        <v>LECHE DESCREMADA</v>
      </c>
    </row>
    <row r="60" spans="1:16" s="43" customFormat="1" ht="15.75" thickBot="1" x14ac:dyDescent="0.3">
      <c r="A60" s="53">
        <v>449</v>
      </c>
      <c r="B60" s="52" t="s">
        <v>94</v>
      </c>
      <c r="C60" s="42">
        <v>11</v>
      </c>
      <c r="D60" s="51">
        <v>12</v>
      </c>
      <c r="E60" s="71">
        <f t="shared" si="3"/>
        <v>20</v>
      </c>
      <c r="F60" s="42">
        <v>3</v>
      </c>
      <c r="G60" s="49">
        <v>45</v>
      </c>
      <c r="H60" s="48">
        <f t="shared" si="10"/>
        <v>135</v>
      </c>
      <c r="I60" s="5"/>
      <c r="J60" s="47">
        <f t="shared" si="11"/>
        <v>449</v>
      </c>
      <c r="K60" s="46" t="str">
        <f t="shared" si="11"/>
        <v>MAIZ DULCE LINDA  UNIDAD</v>
      </c>
      <c r="O60" s="45">
        <f t="shared" si="12"/>
        <v>449</v>
      </c>
      <c r="P60" s="44" t="str">
        <f t="shared" si="12"/>
        <v>MAIZ DULCE LINDA  UNIDAD</v>
      </c>
    </row>
    <row r="61" spans="1:16" ht="15.75" thickBot="1" x14ac:dyDescent="0.3">
      <c r="A61" s="32">
        <v>551</v>
      </c>
      <c r="B61" s="31" t="s">
        <v>93</v>
      </c>
      <c r="C61" s="27">
        <v>0</v>
      </c>
      <c r="D61" s="29">
        <v>10</v>
      </c>
      <c r="E61" s="108">
        <f t="shared" si="3"/>
        <v>4</v>
      </c>
      <c r="F61" s="27">
        <v>6</v>
      </c>
      <c r="G61" s="26">
        <v>80</v>
      </c>
      <c r="H61" s="25">
        <f t="shared" si="10"/>
        <v>480</v>
      </c>
      <c r="J61" s="24">
        <f t="shared" si="11"/>
        <v>551</v>
      </c>
      <c r="K61" s="3" t="str">
        <f t="shared" si="11"/>
        <v>MAIZENA DURYEA 320 GR.  UNIDAD</v>
      </c>
      <c r="O61" s="41">
        <f t="shared" si="12"/>
        <v>551</v>
      </c>
      <c r="P61" s="40" t="str">
        <f t="shared" si="12"/>
        <v>MAIZENA DURYEA 320 GR.  UNIDAD</v>
      </c>
    </row>
    <row r="62" spans="1:16" ht="15.75" thickBot="1" x14ac:dyDescent="0.3">
      <c r="A62" s="53">
        <v>6716</v>
      </c>
      <c r="B62" s="52" t="s">
        <v>92</v>
      </c>
      <c r="C62" s="42">
        <v>0</v>
      </c>
      <c r="D62" s="51">
        <v>5</v>
      </c>
      <c r="E62" s="71">
        <f t="shared" si="3"/>
        <v>4</v>
      </c>
      <c r="F62" s="42">
        <v>1</v>
      </c>
      <c r="G62" s="49">
        <v>325</v>
      </c>
      <c r="H62" s="48">
        <f t="shared" si="10"/>
        <v>325</v>
      </c>
      <c r="J62" s="24">
        <f t="shared" si="11"/>
        <v>6716</v>
      </c>
      <c r="K62" s="3" t="str">
        <f t="shared" si="11"/>
        <v>MANITO LIMPIA SUPRA GALONES</v>
      </c>
      <c r="O62" s="41">
        <f t="shared" si="12"/>
        <v>6716</v>
      </c>
      <c r="P62" s="40" t="str">
        <f t="shared" si="12"/>
        <v>MANITO LIMPIA SUPRA GALONES</v>
      </c>
    </row>
    <row r="63" spans="1:16" s="43" customFormat="1" ht="15.75" thickBot="1" x14ac:dyDescent="0.3">
      <c r="A63" s="32">
        <v>336</v>
      </c>
      <c r="B63" s="31" t="s">
        <v>91</v>
      </c>
      <c r="C63" s="27">
        <v>5</v>
      </c>
      <c r="D63" s="29">
        <v>4</v>
      </c>
      <c r="E63" s="108">
        <f t="shared" si="3"/>
        <v>8</v>
      </c>
      <c r="F63" s="27">
        <v>1</v>
      </c>
      <c r="G63" s="26">
        <v>225</v>
      </c>
      <c r="H63" s="25">
        <f t="shared" si="10"/>
        <v>225</v>
      </c>
      <c r="I63" s="5"/>
      <c r="J63" s="47">
        <f t="shared" si="11"/>
        <v>336</v>
      </c>
      <c r="K63" s="46" t="str">
        <f t="shared" si="11"/>
        <v>MANTEQUILLA MANICERA TARRO DE 5 LBS.</v>
      </c>
      <c r="O63" s="45">
        <f t="shared" si="12"/>
        <v>336</v>
      </c>
      <c r="P63" s="44" t="str">
        <f t="shared" si="12"/>
        <v>MANTEQUILLA MANICERA TARRO DE 5 LBS.</v>
      </c>
    </row>
    <row r="64" spans="1:16" s="43" customFormat="1" ht="15.75" thickBot="1" x14ac:dyDescent="0.3">
      <c r="A64" s="53">
        <v>188</v>
      </c>
      <c r="B64" s="52" t="s">
        <v>90</v>
      </c>
      <c r="C64" s="42">
        <v>1</v>
      </c>
      <c r="D64" s="51">
        <v>1</v>
      </c>
      <c r="E64" s="71">
        <f t="shared" si="3"/>
        <v>2</v>
      </c>
      <c r="F64" s="42">
        <v>0</v>
      </c>
      <c r="G64" s="49">
        <v>393.75</v>
      </c>
      <c r="H64" s="48">
        <f t="shared" si="10"/>
        <v>0</v>
      </c>
      <c r="I64" s="5"/>
      <c r="J64" s="47">
        <f t="shared" si="11"/>
        <v>188</v>
      </c>
      <c r="K64" s="46" t="str">
        <f t="shared" si="11"/>
        <v xml:space="preserve">MAYONESA BALDOM GALON </v>
      </c>
      <c r="O64" s="45">
        <f t="shared" si="12"/>
        <v>188</v>
      </c>
      <c r="P64" s="44" t="str">
        <f t="shared" si="12"/>
        <v xml:space="preserve">MAYONESA BALDOM GALON </v>
      </c>
    </row>
    <row r="65" spans="1:16" s="43" customFormat="1" ht="15.75" thickBot="1" x14ac:dyDescent="0.3">
      <c r="A65" s="32">
        <v>842</v>
      </c>
      <c r="B65" s="31" t="s">
        <v>89</v>
      </c>
      <c r="C65" s="27">
        <v>24</v>
      </c>
      <c r="D65" s="29">
        <v>15</v>
      </c>
      <c r="E65" s="108">
        <f t="shared" si="3"/>
        <v>37</v>
      </c>
      <c r="F65" s="27">
        <v>2</v>
      </c>
      <c r="G65" s="26">
        <v>30</v>
      </c>
      <c r="H65" s="25">
        <f t="shared" si="10"/>
        <v>60</v>
      </c>
      <c r="I65" s="5"/>
      <c r="J65" s="47">
        <f t="shared" si="11"/>
        <v>842</v>
      </c>
      <c r="K65" s="46" t="str">
        <f t="shared" si="11"/>
        <v>PASTA PRINCESA CODITOS FUNDA DE 10/1LB.</v>
      </c>
      <c r="O65" s="45">
        <f t="shared" si="12"/>
        <v>842</v>
      </c>
      <c r="P65" s="44" t="str">
        <f t="shared" si="12"/>
        <v>PASTA PRINCESA CODITOS FUNDA DE 10/1LB.</v>
      </c>
    </row>
    <row r="66" spans="1:16" s="43" customFormat="1" ht="14.25" customHeight="1" thickBot="1" x14ac:dyDescent="0.3">
      <c r="A66" s="53">
        <v>1999</v>
      </c>
      <c r="B66" s="52" t="s">
        <v>88</v>
      </c>
      <c r="C66" s="42">
        <v>0</v>
      </c>
      <c r="D66" s="51">
        <v>15</v>
      </c>
      <c r="E66" s="71">
        <f t="shared" si="3"/>
        <v>14</v>
      </c>
      <c r="F66" s="42">
        <v>1</v>
      </c>
      <c r="G66" s="49">
        <v>215</v>
      </c>
      <c r="H66" s="48">
        <f t="shared" si="10"/>
        <v>215</v>
      </c>
      <c r="I66" s="5"/>
      <c r="J66" s="47">
        <f t="shared" si="11"/>
        <v>1999</v>
      </c>
      <c r="K66" s="46" t="str">
        <f t="shared" si="11"/>
        <v>PASTA PRINCESA ESPAGUETIS 10-LIB</v>
      </c>
      <c r="O66" s="45">
        <f t="shared" si="12"/>
        <v>1999</v>
      </c>
      <c r="P66" s="44" t="str">
        <f t="shared" si="12"/>
        <v>PASTA PRINCESA ESPAGUETIS 10-LIB</v>
      </c>
    </row>
    <row r="67" spans="1:16" s="43" customFormat="1" ht="15.75" thickBot="1" x14ac:dyDescent="0.3">
      <c r="A67" s="32">
        <v>692</v>
      </c>
      <c r="B67" s="31" t="s">
        <v>87</v>
      </c>
      <c r="C67" s="27">
        <v>0</v>
      </c>
      <c r="D67" s="29">
        <v>15</v>
      </c>
      <c r="E67" s="108">
        <f t="shared" si="3"/>
        <v>15</v>
      </c>
      <c r="F67" s="27">
        <v>0</v>
      </c>
      <c r="G67" s="26">
        <v>215</v>
      </c>
      <c r="H67" s="25">
        <f t="shared" si="10"/>
        <v>0</v>
      </c>
      <c r="I67" s="5"/>
      <c r="J67" s="47">
        <f t="shared" si="11"/>
        <v>692</v>
      </c>
      <c r="K67" s="46" t="str">
        <f t="shared" si="11"/>
        <v>PASTA PRINCESA FIDEO FUNDA DE 10 LIBRAS</v>
      </c>
      <c r="O67" s="45">
        <f t="shared" si="12"/>
        <v>692</v>
      </c>
      <c r="P67" s="44" t="str">
        <f t="shared" si="12"/>
        <v>PASTA PRINCESA FIDEO FUNDA DE 10 LIBRAS</v>
      </c>
    </row>
    <row r="68" spans="1:16" ht="15.75" thickBot="1" x14ac:dyDescent="0.3">
      <c r="A68" s="53"/>
      <c r="B68" s="52" t="s">
        <v>86</v>
      </c>
      <c r="C68" s="42">
        <v>1</v>
      </c>
      <c r="D68" s="51">
        <v>15</v>
      </c>
      <c r="E68" s="71">
        <f t="shared" si="3"/>
        <v>16</v>
      </c>
      <c r="F68" s="42">
        <v>0</v>
      </c>
      <c r="G68" s="49">
        <v>55</v>
      </c>
      <c r="H68" s="48">
        <f t="shared" si="10"/>
        <v>0</v>
      </c>
      <c r="J68" s="24">
        <f t="shared" si="11"/>
        <v>0</v>
      </c>
      <c r="K68" s="3" t="str">
        <f t="shared" si="11"/>
        <v>POLLO LIBRAS</v>
      </c>
      <c r="O68" s="41">
        <f t="shared" si="12"/>
        <v>0</v>
      </c>
      <c r="P68" s="40" t="str">
        <f t="shared" si="12"/>
        <v>POLLO LIBRAS</v>
      </c>
    </row>
    <row r="69" spans="1:16" s="43" customFormat="1" ht="15.75" thickBot="1" x14ac:dyDescent="0.3">
      <c r="A69" s="32">
        <v>770381</v>
      </c>
      <c r="B69" s="31" t="s">
        <v>85</v>
      </c>
      <c r="C69" s="27">
        <v>1</v>
      </c>
      <c r="D69" s="29">
        <v>25</v>
      </c>
      <c r="E69" s="108">
        <f t="shared" si="3"/>
        <v>12</v>
      </c>
      <c r="F69" s="27">
        <v>14</v>
      </c>
      <c r="G69" s="26">
        <v>6.6</v>
      </c>
      <c r="H69" s="25">
        <f t="shared" si="10"/>
        <v>92.399999999999991</v>
      </c>
      <c r="I69" s="5"/>
      <c r="J69" s="47">
        <f t="shared" si="11"/>
        <v>770381</v>
      </c>
      <c r="K69" s="46" t="str">
        <f t="shared" si="11"/>
        <v>SAL MOLIDA FUNDA 1- LIBRAS</v>
      </c>
      <c r="O69" s="45">
        <f t="shared" si="12"/>
        <v>770381</v>
      </c>
      <c r="P69" s="44" t="str">
        <f t="shared" si="12"/>
        <v>SAL MOLIDA FUNDA 1- LIBRAS</v>
      </c>
    </row>
    <row r="70" spans="1:16" s="43" customFormat="1" ht="15.75" thickBot="1" x14ac:dyDescent="0.3">
      <c r="A70" s="53">
        <v>2280</v>
      </c>
      <c r="B70" s="52" t="s">
        <v>83</v>
      </c>
      <c r="C70" s="42">
        <v>1</v>
      </c>
      <c r="D70" s="51">
        <v>20</v>
      </c>
      <c r="E70" s="71">
        <f t="shared" si="3"/>
        <v>15</v>
      </c>
      <c r="F70" s="42">
        <v>6</v>
      </c>
      <c r="G70" s="49">
        <v>300</v>
      </c>
      <c r="H70" s="48">
        <f t="shared" si="10"/>
        <v>1800</v>
      </c>
      <c r="I70" s="5"/>
      <c r="J70" s="47">
        <f t="shared" si="11"/>
        <v>2280</v>
      </c>
      <c r="K70" s="46" t="str">
        <f t="shared" si="11"/>
        <v>SALAMI IND.  SUPER ESPECIAL 3.5 LIB Unidad</v>
      </c>
      <c r="O70" s="45">
        <f t="shared" si="12"/>
        <v>2280</v>
      </c>
      <c r="P70" s="44" t="str">
        <f t="shared" si="12"/>
        <v>SALAMI IND.  SUPER ESPECIAL 3.5 LIB Unidad</v>
      </c>
    </row>
    <row r="71" spans="1:16" s="43" customFormat="1" ht="15.75" thickBot="1" x14ac:dyDescent="0.3">
      <c r="A71" s="32">
        <v>570</v>
      </c>
      <c r="B71" s="31" t="s">
        <v>82</v>
      </c>
      <c r="C71" s="27">
        <v>2</v>
      </c>
      <c r="D71" s="29">
        <v>4</v>
      </c>
      <c r="E71" s="108">
        <f t="shared" si="3"/>
        <v>4</v>
      </c>
      <c r="F71" s="27">
        <v>2</v>
      </c>
      <c r="G71" s="26">
        <v>325</v>
      </c>
      <c r="H71" s="25">
        <f t="shared" si="10"/>
        <v>650</v>
      </c>
      <c r="I71" s="5"/>
      <c r="J71" s="47">
        <f t="shared" si="11"/>
        <v>570</v>
      </c>
      <c r="K71" s="46" t="str">
        <f t="shared" si="11"/>
        <v>SALSA TOMATE LINDA 6/5 GALON</v>
      </c>
      <c r="O71" s="45">
        <f t="shared" si="12"/>
        <v>570</v>
      </c>
      <c r="P71" s="44" t="str">
        <f t="shared" si="12"/>
        <v>SALSA TOMATE LINDA 6/5 GALON</v>
      </c>
    </row>
    <row r="72" spans="1:16" s="43" customFormat="1" ht="15.75" thickBot="1" x14ac:dyDescent="0.3">
      <c r="A72" s="53">
        <v>2040</v>
      </c>
      <c r="B72" s="52" t="s">
        <v>81</v>
      </c>
      <c r="C72" s="42">
        <v>0</v>
      </c>
      <c r="D72" s="51">
        <v>50</v>
      </c>
      <c r="E72" s="71">
        <f t="shared" si="3"/>
        <v>45</v>
      </c>
      <c r="F72" s="42">
        <v>5</v>
      </c>
      <c r="G72" s="49">
        <v>5.41</v>
      </c>
      <c r="H72" s="48">
        <f t="shared" si="10"/>
        <v>27.05</v>
      </c>
      <c r="I72" s="5"/>
      <c r="J72" s="47">
        <f t="shared" si="11"/>
        <v>2040</v>
      </c>
      <c r="K72" s="46" t="str">
        <f t="shared" si="11"/>
        <v>SAZON RANCHERO CON AZAFRAN SOBRE</v>
      </c>
      <c r="O72" s="45">
        <f t="shared" si="12"/>
        <v>2040</v>
      </c>
      <c r="P72" s="44" t="str">
        <f t="shared" si="12"/>
        <v>SAZON RANCHERO CON AZAFRAN SOBRE</v>
      </c>
    </row>
    <row r="73" spans="1:16" s="43" customFormat="1" ht="15.75" thickBot="1" x14ac:dyDescent="0.3">
      <c r="A73" s="109"/>
      <c r="B73" s="110" t="s">
        <v>158</v>
      </c>
      <c r="C73" s="27">
        <v>1</v>
      </c>
      <c r="D73" s="29">
        <v>0</v>
      </c>
      <c r="E73" s="108">
        <f t="shared" si="3"/>
        <v>1</v>
      </c>
      <c r="F73" s="27">
        <v>0</v>
      </c>
      <c r="G73" s="111">
        <v>0</v>
      </c>
      <c r="H73" s="25"/>
      <c r="I73" s="5"/>
      <c r="J73" s="47"/>
      <c r="K73" s="46" t="str">
        <f t="shared" si="11"/>
        <v>SAZON LIQUIDO</v>
      </c>
      <c r="O73" s="45"/>
      <c r="P73" s="44" t="str">
        <f t="shared" si="12"/>
        <v>SAZON LIQUIDO</v>
      </c>
    </row>
    <row r="74" spans="1:16" s="43" customFormat="1" ht="15.75" thickBot="1" x14ac:dyDescent="0.3">
      <c r="A74" s="32"/>
      <c r="B74" s="31" t="s">
        <v>80</v>
      </c>
      <c r="C74" s="27">
        <v>2</v>
      </c>
      <c r="D74" s="29">
        <v>25</v>
      </c>
      <c r="E74" s="108">
        <f t="shared" si="3"/>
        <v>27</v>
      </c>
      <c r="F74" s="27">
        <v>0</v>
      </c>
      <c r="G74" s="26">
        <v>0</v>
      </c>
      <c r="H74" s="25">
        <f t="shared" si="10"/>
        <v>0</v>
      </c>
      <c r="I74" s="5"/>
      <c r="J74" s="47"/>
      <c r="K74" s="46"/>
      <c r="O74" s="45"/>
      <c r="P74" s="44"/>
    </row>
    <row r="75" spans="1:16" ht="15.75" thickBot="1" x14ac:dyDescent="0.3">
      <c r="A75" s="53">
        <v>2934</v>
      </c>
      <c r="B75" s="52" t="s">
        <v>79</v>
      </c>
      <c r="C75" s="42">
        <v>0</v>
      </c>
      <c r="D75" s="51">
        <v>5</v>
      </c>
      <c r="E75" s="71">
        <f t="shared" si="3"/>
        <v>3</v>
      </c>
      <c r="F75" s="42">
        <v>2</v>
      </c>
      <c r="G75" s="49">
        <v>145</v>
      </c>
      <c r="H75" s="48">
        <f t="shared" si="10"/>
        <v>290</v>
      </c>
      <c r="J75" s="24">
        <f>A75</f>
        <v>2934</v>
      </c>
      <c r="K75" s="3" t="str">
        <f>B75</f>
        <v>OREGANO MOLIDO LIBRAS</v>
      </c>
      <c r="O75" s="41">
        <f>J75</f>
        <v>2934</v>
      </c>
      <c r="P75" s="40" t="str">
        <f>K75</f>
        <v>OREGANO MOLIDO LIBRAS</v>
      </c>
    </row>
    <row r="76" spans="1:16" s="43" customFormat="1" ht="15.75" thickBot="1" x14ac:dyDescent="0.3">
      <c r="A76" s="32"/>
      <c r="B76" s="31" t="s">
        <v>78</v>
      </c>
      <c r="C76" s="27">
        <v>1</v>
      </c>
      <c r="D76" s="29">
        <v>1</v>
      </c>
      <c r="E76" s="108">
        <f t="shared" si="3"/>
        <v>2</v>
      </c>
      <c r="F76" s="27">
        <v>0</v>
      </c>
      <c r="G76" s="26">
        <v>0</v>
      </c>
      <c r="H76" s="25"/>
      <c r="I76" s="5"/>
      <c r="J76" s="47"/>
      <c r="K76" s="46" t="str">
        <f t="shared" ref="K76:K90" si="13">B76</f>
        <v>OREGANO ENTERO LIBRAS</v>
      </c>
      <c r="O76" s="45"/>
      <c r="P76" s="44" t="str">
        <f t="shared" ref="P76:P90" si="14">K76</f>
        <v>OREGANO ENTERO LIBRAS</v>
      </c>
    </row>
    <row r="77" spans="1:16" ht="15.75" thickBot="1" x14ac:dyDescent="0.3">
      <c r="A77" s="32">
        <v>3173</v>
      </c>
      <c r="B77" s="31" t="s">
        <v>77</v>
      </c>
      <c r="C77" s="27">
        <v>0</v>
      </c>
      <c r="D77" s="29">
        <v>80</v>
      </c>
      <c r="E77" s="108">
        <f t="shared" si="3"/>
        <v>80</v>
      </c>
      <c r="F77" s="27">
        <v>0</v>
      </c>
      <c r="G77" s="26">
        <v>160</v>
      </c>
      <c r="H77" s="25">
        <f>G77*F77</f>
        <v>0</v>
      </c>
      <c r="J77" s="24">
        <f>A77</f>
        <v>3173</v>
      </c>
      <c r="K77" s="3" t="str">
        <f t="shared" si="13"/>
        <v>QUESO SAN JUAN DANES LIBRAS</v>
      </c>
      <c r="O77" s="41">
        <f>J77</f>
        <v>3173</v>
      </c>
      <c r="P77" s="40" t="str">
        <f t="shared" si="14"/>
        <v>QUESO SAN JUAN DANES LIBRAS</v>
      </c>
    </row>
    <row r="78" spans="1:16" ht="15.75" thickBot="1" x14ac:dyDescent="0.3">
      <c r="A78" s="53">
        <v>319</v>
      </c>
      <c r="B78" s="52" t="s">
        <v>76</v>
      </c>
      <c r="C78" s="42">
        <v>0</v>
      </c>
      <c r="D78" s="51">
        <v>12</v>
      </c>
      <c r="E78" s="71">
        <f t="shared" ref="E78:E136" ca="1" si="15">C78+D78-F78</f>
        <v>7.5</v>
      </c>
      <c r="F78" s="42">
        <f ca="1">C78+D78-E78</f>
        <v>0</v>
      </c>
      <c r="G78" s="49">
        <v>20.83</v>
      </c>
      <c r="H78" s="48">
        <f ca="1">G78*F78</f>
        <v>0</v>
      </c>
      <c r="J78" s="24">
        <f>A78</f>
        <v>319</v>
      </c>
      <c r="K78" s="3" t="str">
        <f t="shared" si="13"/>
        <v>SOPA MAGGI 12/12 (SOBRE)</v>
      </c>
      <c r="O78" s="41">
        <f>J78</f>
        <v>319</v>
      </c>
      <c r="P78" s="40" t="str">
        <f t="shared" si="14"/>
        <v>SOPA MAGGI 12/12 (SOBRE)</v>
      </c>
    </row>
    <row r="79" spans="1:16" s="43" customFormat="1" ht="15.75" thickBot="1" x14ac:dyDescent="0.3">
      <c r="A79" s="32"/>
      <c r="B79" s="31" t="s">
        <v>75</v>
      </c>
      <c r="C79" s="27">
        <v>120</v>
      </c>
      <c r="D79" s="29">
        <v>280</v>
      </c>
      <c r="E79" s="108">
        <f t="shared" si="15"/>
        <v>310</v>
      </c>
      <c r="F79" s="27">
        <v>90</v>
      </c>
      <c r="G79" s="26">
        <v>6</v>
      </c>
      <c r="H79" s="25">
        <f>G79*F79</f>
        <v>540</v>
      </c>
      <c r="I79" s="5"/>
      <c r="J79" s="47"/>
      <c r="K79" s="46" t="str">
        <f t="shared" si="13"/>
        <v xml:space="preserve">SOPITA </v>
      </c>
      <c r="O79" s="45"/>
      <c r="P79" s="44" t="str">
        <f t="shared" si="14"/>
        <v xml:space="preserve">SOPITA </v>
      </c>
    </row>
    <row r="80" spans="1:16" s="43" customFormat="1" ht="15.75" thickBot="1" x14ac:dyDescent="0.3">
      <c r="A80" s="53"/>
      <c r="B80" s="52" t="s">
        <v>74</v>
      </c>
      <c r="C80" s="42">
        <v>48</v>
      </c>
      <c r="D80" s="51">
        <v>96</v>
      </c>
      <c r="E80" s="71">
        <f t="shared" si="15"/>
        <v>144</v>
      </c>
      <c r="F80" s="42">
        <v>0</v>
      </c>
      <c r="G80" s="49">
        <v>28</v>
      </c>
      <c r="H80" s="48">
        <f>G80*F80</f>
        <v>0</v>
      </c>
      <c r="I80" s="5"/>
      <c r="J80" s="47"/>
      <c r="K80" s="46" t="str">
        <f t="shared" si="13"/>
        <v>SALCHICHA JAJAJA</v>
      </c>
      <c r="O80" s="45"/>
      <c r="P80" s="44" t="str">
        <f t="shared" si="14"/>
        <v>SALCHICHA JAJAJA</v>
      </c>
    </row>
    <row r="81" spans="1:34" s="43" customFormat="1" ht="15.75" thickBot="1" x14ac:dyDescent="0.3">
      <c r="A81" s="32"/>
      <c r="B81" s="31" t="s">
        <v>159</v>
      </c>
      <c r="C81" s="27"/>
      <c r="D81" s="29">
        <v>1</v>
      </c>
      <c r="E81" s="108">
        <f t="shared" si="15"/>
        <v>0.5</v>
      </c>
      <c r="F81" s="27">
        <v>0.5</v>
      </c>
      <c r="G81" s="26"/>
      <c r="H81" s="25"/>
      <c r="I81" s="5"/>
      <c r="J81" s="47"/>
      <c r="K81" s="46" t="str">
        <f t="shared" si="13"/>
        <v>SALSA CHINA</v>
      </c>
      <c r="O81" s="45"/>
      <c r="P81" s="44" t="str">
        <f t="shared" si="14"/>
        <v>SALSA CHINA</v>
      </c>
    </row>
    <row r="82" spans="1:34" ht="15.75" thickBot="1" x14ac:dyDescent="0.3">
      <c r="A82" s="32">
        <v>6833</v>
      </c>
      <c r="B82" s="31" t="s">
        <v>72</v>
      </c>
      <c r="C82" s="27">
        <v>4</v>
      </c>
      <c r="D82" s="29">
        <v>20</v>
      </c>
      <c r="E82" s="108">
        <f t="shared" si="15"/>
        <v>24</v>
      </c>
      <c r="F82" s="27">
        <v>0</v>
      </c>
      <c r="G82" s="26">
        <v>35</v>
      </c>
      <c r="H82" s="25">
        <f t="shared" ref="H82:H116" si="16">G82*F82</f>
        <v>0</v>
      </c>
      <c r="J82" s="24">
        <f>A82</f>
        <v>6833</v>
      </c>
      <c r="K82" s="3" t="str">
        <f t="shared" si="13"/>
        <v xml:space="preserve">TAMARINDO PAQUETE </v>
      </c>
      <c r="O82" s="41">
        <f>J82</f>
        <v>6833</v>
      </c>
      <c r="P82" s="40" t="str">
        <f t="shared" si="14"/>
        <v xml:space="preserve">TAMARINDO PAQUETE </v>
      </c>
    </row>
    <row r="83" spans="1:34" s="43" customFormat="1" ht="15.75" thickBot="1" x14ac:dyDescent="0.3">
      <c r="A83" s="53">
        <v>6581</v>
      </c>
      <c r="B83" s="52" t="s">
        <v>71</v>
      </c>
      <c r="C83" s="42">
        <v>26</v>
      </c>
      <c r="D83" s="51">
        <v>28</v>
      </c>
      <c r="E83" s="71">
        <f t="shared" si="15"/>
        <v>39</v>
      </c>
      <c r="F83" s="42">
        <v>15</v>
      </c>
      <c r="G83" s="49">
        <v>65</v>
      </c>
      <c r="H83" s="48">
        <f t="shared" si="16"/>
        <v>975</v>
      </c>
      <c r="I83" s="5"/>
      <c r="J83" s="47">
        <f>A83</f>
        <v>6581</v>
      </c>
      <c r="K83" s="46" t="str">
        <f t="shared" si="13"/>
        <v>SALDINA BRUNSWICK TROZOS ACEITE UNIDAD</v>
      </c>
      <c r="O83" s="45">
        <f>J83</f>
        <v>6581</v>
      </c>
      <c r="P83" s="44" t="str">
        <f t="shared" si="14"/>
        <v>SALDINA BRUNSWICK TROZOS ACEITE UNIDAD</v>
      </c>
    </row>
    <row r="84" spans="1:34" s="43" customFormat="1" ht="15.75" thickBot="1" x14ac:dyDescent="0.3">
      <c r="A84" s="32">
        <v>243</v>
      </c>
      <c r="B84" s="31" t="s">
        <v>70</v>
      </c>
      <c r="C84" s="27">
        <v>3</v>
      </c>
      <c r="D84" s="29">
        <v>4</v>
      </c>
      <c r="E84" s="108">
        <f t="shared" si="15"/>
        <v>5</v>
      </c>
      <c r="F84" s="27">
        <v>2</v>
      </c>
      <c r="G84" s="26">
        <v>119.99</v>
      </c>
      <c r="H84" s="25">
        <f t="shared" si="16"/>
        <v>239.98</v>
      </c>
      <c r="I84" s="5"/>
      <c r="J84" s="47">
        <f>A84</f>
        <v>243</v>
      </c>
      <c r="K84" s="46" t="str">
        <f t="shared" si="13"/>
        <v>VAINILLA BLANCA GALON</v>
      </c>
      <c r="O84" s="45">
        <f>J84</f>
        <v>243</v>
      </c>
      <c r="P84" s="44" t="str">
        <f t="shared" si="14"/>
        <v>VAINILLA BLANCA GALON</v>
      </c>
    </row>
    <row r="85" spans="1:34" s="43" customFormat="1" ht="15.75" thickBot="1" x14ac:dyDescent="0.3">
      <c r="A85" s="53">
        <v>2265</v>
      </c>
      <c r="B85" s="52" t="s">
        <v>69</v>
      </c>
      <c r="C85" s="42">
        <v>2</v>
      </c>
      <c r="D85" s="51">
        <v>4</v>
      </c>
      <c r="E85" s="71">
        <f t="shared" si="15"/>
        <v>6</v>
      </c>
      <c r="F85" s="42">
        <v>0</v>
      </c>
      <c r="G85" s="49">
        <v>75</v>
      </c>
      <c r="H85" s="48">
        <f t="shared" si="16"/>
        <v>0</v>
      </c>
      <c r="I85" s="5"/>
      <c r="J85" s="47">
        <f>A85</f>
        <v>2265</v>
      </c>
      <c r="K85" s="46" t="str">
        <f t="shared" si="13"/>
        <v xml:space="preserve">VINAGRE DEL NORTE 4/1 GALON </v>
      </c>
      <c r="O85" s="45">
        <f>J85</f>
        <v>2265</v>
      </c>
      <c r="P85" s="44" t="str">
        <f t="shared" si="14"/>
        <v xml:space="preserve">VINAGRE DEL NORTE 4/1 GALON </v>
      </c>
    </row>
    <row r="86" spans="1:34" s="2" customFormat="1" ht="15.75" thickBot="1" x14ac:dyDescent="0.3">
      <c r="A86" s="32"/>
      <c r="B86" s="31" t="s">
        <v>68</v>
      </c>
      <c r="C86" s="27"/>
      <c r="D86" s="29"/>
      <c r="E86" s="108">
        <f t="shared" ca="1" si="15"/>
        <v>7.5</v>
      </c>
      <c r="F86" s="27">
        <f ca="1">C86+D86-E86</f>
        <v>0</v>
      </c>
      <c r="G86" s="26"/>
      <c r="H86" s="25">
        <f t="shared" ca="1" si="16"/>
        <v>0</v>
      </c>
      <c r="I86" s="5"/>
      <c r="J86" s="47"/>
      <c r="K86" s="46" t="str">
        <f t="shared" si="13"/>
        <v>ESPECIAL</v>
      </c>
      <c r="L86" s="57"/>
      <c r="M86" s="57"/>
      <c r="O86" s="56"/>
      <c r="P86" s="55" t="str">
        <f t="shared" si="14"/>
        <v>ESPECIAL</v>
      </c>
      <c r="Q86" s="54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spans="1:34" s="43" customFormat="1" ht="15.75" thickBot="1" x14ac:dyDescent="0.3">
      <c r="A87" s="53">
        <v>2295</v>
      </c>
      <c r="B87" s="52" t="s">
        <v>67</v>
      </c>
      <c r="C87" s="42">
        <v>1</v>
      </c>
      <c r="D87" s="51">
        <v>2</v>
      </c>
      <c r="E87" s="71">
        <f t="shared" si="15"/>
        <v>0.5</v>
      </c>
      <c r="F87" s="42">
        <v>2.5</v>
      </c>
      <c r="G87" s="49">
        <v>120</v>
      </c>
      <c r="H87" s="48">
        <f t="shared" si="16"/>
        <v>300</v>
      </c>
      <c r="I87" s="5"/>
      <c r="J87" s="47">
        <f>A87</f>
        <v>2295</v>
      </c>
      <c r="K87" s="46" t="str">
        <f t="shared" si="13"/>
        <v>ESPECIAS ANIS LIBRA</v>
      </c>
      <c r="O87" s="45">
        <f>J87</f>
        <v>2295</v>
      </c>
      <c r="P87" s="44" t="str">
        <f t="shared" si="14"/>
        <v>ESPECIAS ANIS LIBRA</v>
      </c>
    </row>
    <row r="88" spans="1:34" s="43" customFormat="1" ht="15.75" thickBot="1" x14ac:dyDescent="0.3">
      <c r="A88" s="32">
        <v>850</v>
      </c>
      <c r="B88" s="31" t="s">
        <v>66</v>
      </c>
      <c r="C88" s="27">
        <v>1.5</v>
      </c>
      <c r="D88" s="29">
        <v>3</v>
      </c>
      <c r="E88" s="108">
        <f t="shared" si="15"/>
        <v>4.25</v>
      </c>
      <c r="F88" s="27">
        <v>0.25</v>
      </c>
      <c r="G88" s="26">
        <v>150</v>
      </c>
      <c r="H88" s="25">
        <f t="shared" si="16"/>
        <v>37.5</v>
      </c>
      <c r="I88" s="5"/>
      <c r="J88" s="47">
        <f>A88</f>
        <v>850</v>
      </c>
      <c r="K88" s="46" t="str">
        <f t="shared" si="13"/>
        <v>ESPECIAS CANELA LIBRA</v>
      </c>
      <c r="O88" s="45">
        <f>J88</f>
        <v>850</v>
      </c>
      <c r="P88" s="44" t="str">
        <f t="shared" si="14"/>
        <v>ESPECIAS CANELA LIBRA</v>
      </c>
    </row>
    <row r="89" spans="1:34" s="43" customFormat="1" ht="15.75" thickBot="1" x14ac:dyDescent="0.3">
      <c r="A89" s="53">
        <v>2307</v>
      </c>
      <c r="B89" s="52" t="s">
        <v>65</v>
      </c>
      <c r="C89" s="42">
        <v>1</v>
      </c>
      <c r="D89" s="51">
        <v>2</v>
      </c>
      <c r="E89" s="71">
        <f t="shared" si="15"/>
        <v>3</v>
      </c>
      <c r="F89" s="42">
        <v>0</v>
      </c>
      <c r="G89" s="49">
        <v>120</v>
      </c>
      <c r="H89" s="48">
        <f t="shared" si="16"/>
        <v>0</v>
      </c>
      <c r="I89" s="5"/>
      <c r="J89" s="47">
        <f>A89</f>
        <v>2307</v>
      </c>
      <c r="K89" s="46" t="str">
        <f t="shared" si="13"/>
        <v>ESPECIAS MALAGUETA  LIBRAS</v>
      </c>
      <c r="O89" s="45">
        <f>J89</f>
        <v>2307</v>
      </c>
      <c r="P89" s="44" t="str">
        <f t="shared" si="14"/>
        <v>ESPECIAS MALAGUETA  LIBRAS</v>
      </c>
    </row>
    <row r="90" spans="1:34" s="43" customFormat="1" ht="15.75" thickBot="1" x14ac:dyDescent="0.3">
      <c r="A90" s="32">
        <v>3449</v>
      </c>
      <c r="B90" s="31" t="s">
        <v>64</v>
      </c>
      <c r="C90" s="27">
        <v>1</v>
      </c>
      <c r="D90" s="29">
        <v>2</v>
      </c>
      <c r="E90" s="108">
        <f t="shared" si="15"/>
        <v>2.5</v>
      </c>
      <c r="F90" s="27">
        <v>0.5</v>
      </c>
      <c r="G90" s="26">
        <v>300</v>
      </c>
      <c r="H90" s="25">
        <f t="shared" si="16"/>
        <v>150</v>
      </c>
      <c r="I90" s="5"/>
      <c r="J90" s="47">
        <f>A90</f>
        <v>3449</v>
      </c>
      <c r="K90" s="46" t="str">
        <f t="shared" si="13"/>
        <v>ESPECIAS NUEZ MOSCADA LIBRAS</v>
      </c>
      <c r="O90" s="45">
        <f>J90</f>
        <v>3449</v>
      </c>
      <c r="P90" s="44" t="str">
        <f t="shared" si="14"/>
        <v>ESPECIAS NUEZ MOSCADA LIBRAS</v>
      </c>
    </row>
    <row r="91" spans="1:34" s="43" customFormat="1" ht="15.75" thickBot="1" x14ac:dyDescent="0.3">
      <c r="A91" s="53"/>
      <c r="B91" s="52" t="s">
        <v>63</v>
      </c>
      <c r="C91" s="42">
        <v>2</v>
      </c>
      <c r="D91" s="51">
        <v>1</v>
      </c>
      <c r="E91" s="71">
        <f t="shared" si="15"/>
        <v>1</v>
      </c>
      <c r="F91" s="42">
        <v>2</v>
      </c>
      <c r="G91" s="49">
        <v>28</v>
      </c>
      <c r="H91" s="48">
        <f t="shared" si="16"/>
        <v>56</v>
      </c>
      <c r="I91" s="5"/>
      <c r="J91" s="47"/>
      <c r="K91" s="46"/>
      <c r="O91" s="45"/>
      <c r="P91" s="44"/>
    </row>
    <row r="92" spans="1:34" s="43" customFormat="1" ht="15.75" thickBot="1" x14ac:dyDescent="0.3">
      <c r="A92" s="32"/>
      <c r="B92" s="31" t="s">
        <v>62</v>
      </c>
      <c r="C92" s="27">
        <v>0</v>
      </c>
      <c r="D92" s="29">
        <v>3</v>
      </c>
      <c r="E92" s="108">
        <f t="shared" si="15"/>
        <v>1.5</v>
      </c>
      <c r="F92" s="27">
        <v>1.5</v>
      </c>
      <c r="G92" s="26">
        <v>23</v>
      </c>
      <c r="H92" s="25">
        <f t="shared" si="16"/>
        <v>34.5</v>
      </c>
      <c r="I92" s="5"/>
      <c r="J92" s="47"/>
      <c r="K92" s="46"/>
      <c r="O92" s="45"/>
      <c r="P92" s="44"/>
    </row>
    <row r="93" spans="1:34" s="2" customFormat="1" ht="15.75" thickBot="1" x14ac:dyDescent="0.3">
      <c r="A93" s="53">
        <v>4419</v>
      </c>
      <c r="B93" s="52" t="s">
        <v>61</v>
      </c>
      <c r="C93" s="42">
        <v>0</v>
      </c>
      <c r="D93" s="51">
        <v>1</v>
      </c>
      <c r="E93" s="71">
        <f t="shared" si="15"/>
        <v>1</v>
      </c>
      <c r="F93" s="42">
        <v>0</v>
      </c>
      <c r="G93" s="49">
        <v>750</v>
      </c>
      <c r="H93" s="48">
        <f t="shared" si="16"/>
        <v>0</v>
      </c>
      <c r="I93" s="5"/>
      <c r="J93" s="24">
        <f t="shared" ref="J93:K105" si="17">A93</f>
        <v>4419</v>
      </c>
      <c r="K93" s="3" t="str">
        <f t="shared" si="17"/>
        <v>TERMO CAFÉ  UNIDAD</v>
      </c>
      <c r="L93" s="1"/>
      <c r="M93" s="1"/>
      <c r="O93" s="41">
        <f t="shared" ref="O93:P105" si="18">J93</f>
        <v>4419</v>
      </c>
      <c r="P93" s="40" t="str">
        <f t="shared" si="18"/>
        <v>TERMO CAFÉ  UNIDAD</v>
      </c>
      <c r="Q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spans="1:34" s="2" customFormat="1" ht="15.75" thickBot="1" x14ac:dyDescent="0.3">
      <c r="A94" s="32">
        <v>5472</v>
      </c>
      <c r="B94" s="31" t="s">
        <v>60</v>
      </c>
      <c r="C94" s="27">
        <v>0</v>
      </c>
      <c r="D94" s="29">
        <v>1</v>
      </c>
      <c r="E94" s="108">
        <f t="shared" ca="1" si="15"/>
        <v>7.5</v>
      </c>
      <c r="F94" s="27">
        <f ca="1">C94+D94-E94</f>
        <v>0</v>
      </c>
      <c r="G94" s="26">
        <v>30</v>
      </c>
      <c r="H94" s="25">
        <f t="shared" ca="1" si="16"/>
        <v>0</v>
      </c>
      <c r="I94" s="5"/>
      <c r="J94" s="24">
        <f t="shared" si="17"/>
        <v>5472</v>
      </c>
      <c r="K94" s="3" t="str">
        <f t="shared" si="17"/>
        <v>PINZA ROPA MADERA UNIDAD</v>
      </c>
      <c r="L94" s="1"/>
      <c r="M94" s="1"/>
      <c r="O94" s="41">
        <f t="shared" si="18"/>
        <v>5472</v>
      </c>
      <c r="P94" s="40" t="str">
        <f t="shared" si="18"/>
        <v>PINZA ROPA MADERA UNIDAD</v>
      </c>
      <c r="Q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spans="1:34" s="2" customFormat="1" ht="15.75" thickBot="1" x14ac:dyDescent="0.3">
      <c r="A95" s="53">
        <v>5985</v>
      </c>
      <c r="B95" s="52" t="s">
        <v>59</v>
      </c>
      <c r="C95" s="42">
        <v>0</v>
      </c>
      <c r="D95" s="51">
        <v>50</v>
      </c>
      <c r="E95" s="71">
        <f t="shared" si="15"/>
        <v>24</v>
      </c>
      <c r="F95" s="42">
        <v>26</v>
      </c>
      <c r="G95" s="49">
        <v>4.25</v>
      </c>
      <c r="H95" s="48">
        <f t="shared" si="16"/>
        <v>110.5</v>
      </c>
      <c r="I95" s="5"/>
      <c r="J95" s="24">
        <f t="shared" si="17"/>
        <v>5985</v>
      </c>
      <c r="K95" s="3" t="str">
        <f t="shared" si="17"/>
        <v>NAVAJA BIC CAJITA DE 5 UNIDAD</v>
      </c>
      <c r="L95" s="1"/>
      <c r="M95" s="1"/>
      <c r="O95" s="41">
        <f t="shared" si="18"/>
        <v>5985</v>
      </c>
      <c r="P95" s="40" t="str">
        <f t="shared" si="18"/>
        <v>NAVAJA BIC CAJITA DE 5 UNIDAD</v>
      </c>
      <c r="Q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spans="1:34" s="2" customFormat="1" ht="15.75" thickBot="1" x14ac:dyDescent="0.3">
      <c r="A96" s="32"/>
      <c r="B96" s="31" t="s">
        <v>58</v>
      </c>
      <c r="C96" s="27"/>
      <c r="D96" s="29"/>
      <c r="E96" s="108">
        <f t="shared" ca="1" si="15"/>
        <v>3</v>
      </c>
      <c r="F96" s="27">
        <f t="shared" ref="F96:F102" ca="1" si="19">C96+D96-E96</f>
        <v>0</v>
      </c>
      <c r="G96" s="26">
        <v>0</v>
      </c>
      <c r="H96" s="25">
        <f t="shared" ca="1" si="16"/>
        <v>0</v>
      </c>
      <c r="I96" s="5"/>
      <c r="J96" s="47"/>
      <c r="K96" s="46" t="str">
        <f t="shared" si="17"/>
        <v>VIVERES</v>
      </c>
      <c r="L96" s="57"/>
      <c r="M96" s="57"/>
      <c r="O96" s="56"/>
      <c r="P96" s="55" t="str">
        <f t="shared" si="18"/>
        <v>VIVERES</v>
      </c>
      <c r="Q96" s="54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s="2" customFormat="1" ht="15.75" thickBot="1" x14ac:dyDescent="0.3">
      <c r="A97" s="53">
        <v>150</v>
      </c>
      <c r="B97" s="52" t="s">
        <v>57</v>
      </c>
      <c r="C97" s="42">
        <v>3</v>
      </c>
      <c r="D97" s="51">
        <v>25</v>
      </c>
      <c r="E97" s="71">
        <f t="shared" si="15"/>
        <v>25</v>
      </c>
      <c r="F97" s="42">
        <v>3</v>
      </c>
      <c r="G97" s="49">
        <v>19</v>
      </c>
      <c r="H97" s="48">
        <f t="shared" si="16"/>
        <v>57</v>
      </c>
      <c r="I97" s="5"/>
      <c r="J97" s="24">
        <f>A97</f>
        <v>150</v>
      </c>
      <c r="K97" s="3" t="str">
        <f t="shared" si="17"/>
        <v>PAPAS LIBRA SACO DE 50 /LIB</v>
      </c>
      <c r="L97" s="1"/>
      <c r="M97" s="1"/>
      <c r="O97" s="41">
        <f>J97</f>
        <v>150</v>
      </c>
      <c r="P97" s="40" t="str">
        <f t="shared" si="18"/>
        <v>PAPAS LIBRA SACO DE 50 /LIB</v>
      </c>
      <c r="Q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s="2" customFormat="1" ht="15.75" thickBot="1" x14ac:dyDescent="0.3">
      <c r="A98" s="32">
        <v>2620</v>
      </c>
      <c r="B98" s="31" t="s">
        <v>56</v>
      </c>
      <c r="C98" s="27">
        <v>8</v>
      </c>
      <c r="D98" s="29">
        <v>10</v>
      </c>
      <c r="E98" s="108">
        <f t="shared" ca="1" si="15"/>
        <v>7.5</v>
      </c>
      <c r="F98" s="27">
        <f t="shared" ca="1" si="19"/>
        <v>11</v>
      </c>
      <c r="G98" s="26">
        <v>22</v>
      </c>
      <c r="H98" s="25">
        <f t="shared" ca="1" si="16"/>
        <v>242</v>
      </c>
      <c r="I98" s="5"/>
      <c r="J98" s="24">
        <f>A98</f>
        <v>2620</v>
      </c>
      <c r="K98" s="3" t="str">
        <f t="shared" si="17"/>
        <v>AULLAMA LIBRAS</v>
      </c>
      <c r="L98" s="1"/>
      <c r="M98" s="1"/>
      <c r="O98" s="41">
        <f>J98</f>
        <v>2620</v>
      </c>
      <c r="P98" s="40" t="str">
        <f t="shared" si="18"/>
        <v>AULLAMA LIBRAS</v>
      </c>
      <c r="Q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s="2" customFormat="1" ht="15.75" thickBot="1" x14ac:dyDescent="0.3">
      <c r="A99" s="53">
        <v>6994</v>
      </c>
      <c r="B99" s="52" t="s">
        <v>55</v>
      </c>
      <c r="C99" s="42">
        <v>12</v>
      </c>
      <c r="D99" s="51">
        <v>9</v>
      </c>
      <c r="E99" s="71">
        <f t="shared" si="15"/>
        <v>4</v>
      </c>
      <c r="F99" s="42">
        <v>17</v>
      </c>
      <c r="G99" s="49">
        <v>15</v>
      </c>
      <c r="H99" s="48">
        <f t="shared" si="16"/>
        <v>255</v>
      </c>
      <c r="I99" s="5"/>
      <c r="J99" s="24">
        <f>A99</f>
        <v>6994</v>
      </c>
      <c r="K99" s="3" t="str">
        <f t="shared" si="17"/>
        <v>BATATA LIBRAS</v>
      </c>
      <c r="L99" s="1"/>
      <c r="M99" s="1"/>
      <c r="O99" s="41">
        <f>J99</f>
        <v>6994</v>
      </c>
      <c r="P99" s="40" t="str">
        <f t="shared" si="18"/>
        <v>BATATA LIBRAS</v>
      </c>
      <c r="Q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s="2" customFormat="1" ht="15.75" thickBot="1" x14ac:dyDescent="0.3">
      <c r="A100" s="32">
        <v>3256</v>
      </c>
      <c r="B100" s="31" t="s">
        <v>54</v>
      </c>
      <c r="C100" s="27">
        <v>35</v>
      </c>
      <c r="D100" s="29">
        <v>350</v>
      </c>
      <c r="E100" s="108">
        <f t="shared" ca="1" si="15"/>
        <v>3</v>
      </c>
      <c r="F100" s="27">
        <f t="shared" ca="1" si="19"/>
        <v>62</v>
      </c>
      <c r="G100" s="26">
        <v>3.5</v>
      </c>
      <c r="H100" s="25">
        <f t="shared" ca="1" si="16"/>
        <v>217</v>
      </c>
      <c r="I100" s="5"/>
      <c r="J100" s="24">
        <f>A100</f>
        <v>3256</v>
      </c>
      <c r="K100" s="3" t="str">
        <f t="shared" si="17"/>
        <v>GUINEO VERDE UNIDAD</v>
      </c>
      <c r="L100" s="1"/>
      <c r="M100" s="1"/>
      <c r="O100" s="41">
        <f>J100</f>
        <v>3256</v>
      </c>
      <c r="P100" s="40" t="str">
        <f t="shared" si="18"/>
        <v>GUINEO VERDE UNIDAD</v>
      </c>
      <c r="Q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s="2" customFormat="1" ht="15.75" thickBot="1" x14ac:dyDescent="0.3">
      <c r="A101" s="53">
        <v>6895</v>
      </c>
      <c r="B101" s="52" t="s">
        <v>53</v>
      </c>
      <c r="C101" s="42">
        <v>12</v>
      </c>
      <c r="D101" s="51">
        <v>23</v>
      </c>
      <c r="E101" s="71">
        <f t="shared" ca="1" si="15"/>
        <v>45</v>
      </c>
      <c r="F101" s="42">
        <f t="shared" ca="1" si="19"/>
        <v>16</v>
      </c>
      <c r="G101" s="49">
        <v>18</v>
      </c>
      <c r="H101" s="48">
        <f t="shared" ca="1" si="16"/>
        <v>288</v>
      </c>
      <c r="I101" s="5"/>
      <c r="J101" s="24">
        <f>A101</f>
        <v>6895</v>
      </c>
      <c r="K101" s="3" t="str">
        <f t="shared" si="17"/>
        <v>YUCA LIBRAS</v>
      </c>
      <c r="L101" s="1"/>
      <c r="M101" s="1"/>
      <c r="O101" s="41">
        <f>J101</f>
        <v>6895</v>
      </c>
      <c r="P101" s="40" t="str">
        <f t="shared" si="18"/>
        <v>YUCA LIBRAS</v>
      </c>
      <c r="Q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s="2" customFormat="1" ht="15.75" thickBot="1" x14ac:dyDescent="0.3">
      <c r="A102" s="32"/>
      <c r="B102" s="31" t="s">
        <v>50</v>
      </c>
      <c r="C102" s="27">
        <v>0</v>
      </c>
      <c r="D102" s="29">
        <v>3</v>
      </c>
      <c r="E102" s="108">
        <f t="shared" ca="1" si="15"/>
        <v>3</v>
      </c>
      <c r="F102" s="27">
        <f t="shared" ca="1" si="19"/>
        <v>0</v>
      </c>
      <c r="G102" s="26">
        <v>180</v>
      </c>
      <c r="H102" s="25">
        <f t="shared" ca="1" si="16"/>
        <v>0</v>
      </c>
      <c r="I102" s="5"/>
      <c r="J102" s="24">
        <f t="shared" ref="J102:K108" si="20">A102</f>
        <v>0</v>
      </c>
      <c r="K102" s="3" t="str">
        <f t="shared" si="17"/>
        <v>CHIPERO PARA ESTUFA</v>
      </c>
      <c r="L102" s="1"/>
      <c r="M102" s="1"/>
      <c r="O102" s="41">
        <f t="shared" ref="O102:P108" si="21">J102</f>
        <v>0</v>
      </c>
      <c r="P102" s="40" t="str">
        <f t="shared" si="18"/>
        <v>CHIPERO PARA ESTUFA</v>
      </c>
      <c r="Q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s="2" customFormat="1" ht="15.75" thickBot="1" x14ac:dyDescent="0.3">
      <c r="A103" s="53"/>
      <c r="B103" s="52" t="s">
        <v>49</v>
      </c>
      <c r="C103" s="42">
        <v>0</v>
      </c>
      <c r="D103" s="51">
        <v>5</v>
      </c>
      <c r="E103" s="71">
        <f t="shared" si="15"/>
        <v>4</v>
      </c>
      <c r="F103" s="42">
        <v>1</v>
      </c>
      <c r="G103" s="49">
        <v>45</v>
      </c>
      <c r="H103" s="48">
        <f t="shared" si="16"/>
        <v>45</v>
      </c>
      <c r="I103" s="5"/>
      <c r="J103" s="24">
        <f t="shared" si="20"/>
        <v>0</v>
      </c>
      <c r="K103" s="3" t="str">
        <f t="shared" si="17"/>
        <v>COLADOR DE GRECA</v>
      </c>
      <c r="L103" s="1"/>
      <c r="M103" s="1"/>
      <c r="O103" s="41">
        <f t="shared" si="21"/>
        <v>0</v>
      </c>
      <c r="P103" s="40" t="str">
        <f t="shared" si="18"/>
        <v>COLADOR DE GRECA</v>
      </c>
      <c r="Q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s="2" customFormat="1" ht="15.75" thickBot="1" x14ac:dyDescent="0.3">
      <c r="A104" s="32">
        <v>3431</v>
      </c>
      <c r="B104" s="31" t="s">
        <v>48</v>
      </c>
      <c r="C104" s="27">
        <v>0</v>
      </c>
      <c r="D104" s="29">
        <v>6</v>
      </c>
      <c r="E104" s="108">
        <f t="shared" si="15"/>
        <v>6</v>
      </c>
      <c r="F104" s="27">
        <v>0</v>
      </c>
      <c r="G104" s="26">
        <v>70</v>
      </c>
      <c r="H104" s="25">
        <f t="shared" si="16"/>
        <v>0</v>
      </c>
      <c r="I104" s="5"/>
      <c r="J104" s="24">
        <f t="shared" si="20"/>
        <v>3431</v>
      </c>
      <c r="K104" s="3" t="str">
        <f t="shared" si="17"/>
        <v>COLADOR PLASTICO 22</v>
      </c>
      <c r="L104" s="1"/>
      <c r="M104" s="1"/>
      <c r="O104" s="41">
        <f t="shared" si="21"/>
        <v>3431</v>
      </c>
      <c r="P104" s="40" t="str">
        <f t="shared" si="18"/>
        <v>COLADOR PLASTICO 22</v>
      </c>
      <c r="Q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s="2" customFormat="1" ht="15.75" thickBot="1" x14ac:dyDescent="0.3">
      <c r="A105" s="53">
        <v>5826</v>
      </c>
      <c r="B105" s="52" t="s">
        <v>47</v>
      </c>
      <c r="C105" s="42">
        <v>0</v>
      </c>
      <c r="D105" s="51">
        <v>7</v>
      </c>
      <c r="E105" s="71">
        <f t="shared" ca="1" si="15"/>
        <v>4.5</v>
      </c>
      <c r="F105" s="42">
        <f ca="1">C105+D105-E105</f>
        <v>3</v>
      </c>
      <c r="G105" s="49">
        <v>0</v>
      </c>
      <c r="H105" s="48">
        <f t="shared" ca="1" si="16"/>
        <v>0</v>
      </c>
      <c r="I105" s="5"/>
      <c r="J105" s="24">
        <f t="shared" si="20"/>
        <v>5826</v>
      </c>
      <c r="K105" s="3" t="str">
        <f t="shared" si="17"/>
        <v xml:space="preserve">CUCHARON SACADOR PLASTICOS </v>
      </c>
      <c r="L105" s="1"/>
      <c r="M105" s="1"/>
      <c r="O105" s="41">
        <f t="shared" si="21"/>
        <v>5826</v>
      </c>
      <c r="P105" s="40" t="str">
        <f t="shared" si="18"/>
        <v xml:space="preserve">CUCHARON SACADOR PLASTICOS </v>
      </c>
      <c r="Q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s="2" customFormat="1" ht="15.75" thickBot="1" x14ac:dyDescent="0.3">
      <c r="A106" s="53">
        <v>4758</v>
      </c>
      <c r="B106" s="52" t="s">
        <v>45</v>
      </c>
      <c r="C106" s="42">
        <v>0</v>
      </c>
      <c r="D106" s="51">
        <v>10</v>
      </c>
      <c r="E106" s="71">
        <f t="shared" si="15"/>
        <v>10</v>
      </c>
      <c r="F106" s="42">
        <v>0</v>
      </c>
      <c r="G106" s="49">
        <v>120</v>
      </c>
      <c r="H106" s="48">
        <f t="shared" si="16"/>
        <v>0</v>
      </c>
      <c r="I106" s="5"/>
      <c r="J106" s="24">
        <f t="shared" si="20"/>
        <v>4758</v>
      </c>
      <c r="K106" s="3" t="str">
        <f t="shared" si="20"/>
        <v>CUCHILLO TRAMONTINA NO.7 UNIDAD</v>
      </c>
      <c r="L106" s="1"/>
      <c r="M106" s="1"/>
      <c r="O106" s="41">
        <f t="shared" si="21"/>
        <v>4758</v>
      </c>
      <c r="P106" s="40" t="str">
        <f t="shared" si="21"/>
        <v>CUCHILLO TRAMONTINA NO.7 UNIDAD</v>
      </c>
      <c r="Q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s="43" customFormat="1" ht="15.75" thickBot="1" x14ac:dyDescent="0.3">
      <c r="A107" s="32">
        <v>6109</v>
      </c>
      <c r="B107" s="31" t="s">
        <v>44</v>
      </c>
      <c r="C107" s="27">
        <v>24</v>
      </c>
      <c r="D107" s="29">
        <v>6</v>
      </c>
      <c r="E107" s="108">
        <f t="shared" ca="1" si="15"/>
        <v>7.5</v>
      </c>
      <c r="F107" s="27">
        <f ca="1">C107+D107-E107</f>
        <v>19</v>
      </c>
      <c r="G107" s="26">
        <v>34.369999999999997</v>
      </c>
      <c r="H107" s="25">
        <f t="shared" ca="1" si="16"/>
        <v>653.03</v>
      </c>
      <c r="I107" s="5"/>
      <c r="J107" s="47">
        <f t="shared" si="20"/>
        <v>6109</v>
      </c>
      <c r="K107" s="46" t="str">
        <f t="shared" si="20"/>
        <v xml:space="preserve"> TOALLA  AMARILLA  PAQ. DE 24 UNIDAD</v>
      </c>
      <c r="O107" s="45">
        <f t="shared" si="21"/>
        <v>6109</v>
      </c>
      <c r="P107" s="44" t="str">
        <f t="shared" si="21"/>
        <v xml:space="preserve"> TOALLA  AMARILLA  PAQ. DE 24 UNIDAD</v>
      </c>
    </row>
    <row r="108" spans="1:34" s="2" customFormat="1" ht="15.75" thickBot="1" x14ac:dyDescent="0.3">
      <c r="A108" s="53"/>
      <c r="B108" s="52" t="s">
        <v>43</v>
      </c>
      <c r="C108" s="42">
        <v>0</v>
      </c>
      <c r="D108" s="51">
        <v>1</v>
      </c>
      <c r="E108" s="71">
        <f t="shared" si="15"/>
        <v>0</v>
      </c>
      <c r="F108" s="42">
        <v>1</v>
      </c>
      <c r="G108" s="49">
        <v>175</v>
      </c>
      <c r="H108" s="48">
        <f t="shared" si="16"/>
        <v>175</v>
      </c>
      <c r="I108" s="5"/>
      <c r="J108" s="24">
        <f t="shared" si="20"/>
        <v>0</v>
      </c>
      <c r="K108" s="3" t="str">
        <f t="shared" si="20"/>
        <v xml:space="preserve">ABRE LATA </v>
      </c>
      <c r="L108" s="1"/>
      <c r="M108" s="1"/>
      <c r="O108" s="41">
        <f t="shared" si="21"/>
        <v>0</v>
      </c>
      <c r="P108" s="40" t="str">
        <f t="shared" si="21"/>
        <v xml:space="preserve">ABRE LATA </v>
      </c>
      <c r="Q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s="43" customFormat="1" ht="15.75" thickBot="1" x14ac:dyDescent="0.3">
      <c r="A109" s="53"/>
      <c r="B109" s="52" t="s">
        <v>41</v>
      </c>
      <c r="C109" s="42">
        <v>5</v>
      </c>
      <c r="D109" s="51"/>
      <c r="E109" s="71">
        <f t="shared" ca="1" si="15"/>
        <v>45</v>
      </c>
      <c r="F109" s="42">
        <f ca="1">C109+D109-E109</f>
        <v>5</v>
      </c>
      <c r="G109" s="49"/>
      <c r="H109" s="48">
        <f t="shared" ca="1" si="16"/>
        <v>0</v>
      </c>
      <c r="I109" s="5"/>
      <c r="J109" s="47"/>
      <c r="K109" s="46"/>
      <c r="O109" s="45"/>
      <c r="P109" s="44"/>
    </row>
    <row r="110" spans="1:34" s="2" customFormat="1" ht="15.75" thickBot="1" x14ac:dyDescent="0.3">
      <c r="A110" s="32">
        <v>6278</v>
      </c>
      <c r="B110" s="31" t="s">
        <v>40</v>
      </c>
      <c r="C110" s="27">
        <v>1</v>
      </c>
      <c r="D110" s="29">
        <v>1</v>
      </c>
      <c r="E110" s="108">
        <f t="shared" ca="1" si="15"/>
        <v>7.5</v>
      </c>
      <c r="F110" s="27">
        <f ca="1">C110+D110-E110</f>
        <v>1</v>
      </c>
      <c r="G110" s="26">
        <v>70</v>
      </c>
      <c r="H110" s="25">
        <f t="shared" ca="1" si="16"/>
        <v>70</v>
      </c>
      <c r="I110" s="5"/>
      <c r="J110" s="24">
        <f t="shared" ref="J110:K123" si="22">A110</f>
        <v>6278</v>
      </c>
      <c r="K110" s="3" t="str">
        <f t="shared" si="22"/>
        <v xml:space="preserve"> CEPILLO HINODORO CUADRADO C-13</v>
      </c>
      <c r="L110" s="1"/>
      <c r="M110" s="1"/>
      <c r="O110" s="41">
        <f t="shared" ref="O110:P123" si="23">J110</f>
        <v>6278</v>
      </c>
      <c r="P110" s="40" t="str">
        <f t="shared" si="23"/>
        <v xml:space="preserve"> CEPILLO HINODORO CUADRADO C-13</v>
      </c>
      <c r="Q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spans="1:34" s="43" customFormat="1" ht="15.75" thickBot="1" x14ac:dyDescent="0.3">
      <c r="A111" s="53">
        <v>15</v>
      </c>
      <c r="B111" s="52" t="s">
        <v>39</v>
      </c>
      <c r="C111" s="42">
        <v>150</v>
      </c>
      <c r="D111" s="51">
        <v>1200</v>
      </c>
      <c r="E111" s="71">
        <f t="shared" si="15"/>
        <v>475</v>
      </c>
      <c r="F111" s="42">
        <v>875</v>
      </c>
      <c r="G111" s="49">
        <v>0.8</v>
      </c>
      <c r="H111" s="48">
        <f t="shared" si="16"/>
        <v>700</v>
      </c>
      <c r="I111" s="5"/>
      <c r="J111" s="47">
        <f t="shared" si="22"/>
        <v>15</v>
      </c>
      <c r="K111" s="46" t="str">
        <f t="shared" si="22"/>
        <v>CUCHARAS PLASTIFAR PAQ. 25 UNIDAD</v>
      </c>
      <c r="O111" s="45">
        <f t="shared" si="23"/>
        <v>15</v>
      </c>
      <c r="P111" s="44" t="str">
        <f t="shared" si="23"/>
        <v>CUCHARAS PLASTIFAR PAQ. 25 UNIDAD</v>
      </c>
    </row>
    <row r="112" spans="1:34" s="43" customFormat="1" ht="15.75" thickBot="1" x14ac:dyDescent="0.3">
      <c r="A112" s="32">
        <v>6582</v>
      </c>
      <c r="B112" s="31" t="s">
        <v>38</v>
      </c>
      <c r="C112" s="27">
        <v>2</v>
      </c>
      <c r="D112" s="29">
        <v>30</v>
      </c>
      <c r="E112" s="108">
        <f t="shared" ca="1" si="15"/>
        <v>3</v>
      </c>
      <c r="F112" s="27">
        <f ca="1">C112+D112-E112</f>
        <v>7</v>
      </c>
      <c r="G112" s="26">
        <v>70</v>
      </c>
      <c r="H112" s="25">
        <f t="shared" ca="1" si="16"/>
        <v>490</v>
      </c>
      <c r="I112" s="5"/>
      <c r="J112" s="47">
        <f t="shared" si="22"/>
        <v>6582</v>
      </c>
      <c r="K112" s="46" t="str">
        <f t="shared" si="22"/>
        <v>GUANTE MANO FUERTE  NEGRO PARES</v>
      </c>
      <c r="O112" s="45">
        <f t="shared" si="23"/>
        <v>6582</v>
      </c>
      <c r="P112" s="44" t="str">
        <f t="shared" si="23"/>
        <v>GUANTE MANO FUERTE  NEGRO PARES</v>
      </c>
    </row>
    <row r="113" spans="1:16" ht="15.75" thickBot="1" x14ac:dyDescent="0.3">
      <c r="A113" s="53"/>
      <c r="B113" s="52" t="s">
        <v>37</v>
      </c>
      <c r="C113" s="42">
        <v>6</v>
      </c>
      <c r="D113" s="51">
        <v>6</v>
      </c>
      <c r="E113" s="71">
        <f t="shared" si="15"/>
        <v>2</v>
      </c>
      <c r="F113" s="42">
        <v>10</v>
      </c>
      <c r="G113" s="49">
        <v>1.35</v>
      </c>
      <c r="H113" s="48">
        <f t="shared" si="16"/>
        <v>13.5</v>
      </c>
      <c r="J113" s="24"/>
      <c r="K113" s="3" t="str">
        <f t="shared" si="22"/>
        <v>GUANTES DESECHABLE</v>
      </c>
      <c r="O113" s="41"/>
      <c r="P113" s="40" t="str">
        <f t="shared" si="23"/>
        <v>GUANTES DESECHABLE</v>
      </c>
    </row>
    <row r="114" spans="1:16" ht="15.75" thickBot="1" x14ac:dyDescent="0.3">
      <c r="A114" s="32">
        <v>3949</v>
      </c>
      <c r="B114" s="31" t="s">
        <v>36</v>
      </c>
      <c r="C114" s="27">
        <v>1</v>
      </c>
      <c r="D114" s="29">
        <v>2</v>
      </c>
      <c r="E114" s="108">
        <f t="shared" si="15"/>
        <v>3</v>
      </c>
      <c r="F114" s="27">
        <v>0</v>
      </c>
      <c r="G114" s="26">
        <v>130</v>
      </c>
      <c r="H114" s="25">
        <f t="shared" si="16"/>
        <v>0</v>
      </c>
      <c r="J114" s="24">
        <f>A114</f>
        <v>3949</v>
      </c>
      <c r="K114" s="3" t="str">
        <f t="shared" si="22"/>
        <v>PALA BASURA CON PALO P-2</v>
      </c>
      <c r="O114" s="41">
        <f>J114</f>
        <v>3949</v>
      </c>
      <c r="P114" s="40" t="str">
        <f t="shared" si="23"/>
        <v>PALA BASURA CON PALO P-2</v>
      </c>
    </row>
    <row r="115" spans="1:16" ht="15.75" thickBot="1" x14ac:dyDescent="0.3">
      <c r="A115" s="53"/>
      <c r="B115" s="52" t="s">
        <v>35</v>
      </c>
      <c r="C115" s="42">
        <v>0</v>
      </c>
      <c r="D115" s="51">
        <v>2</v>
      </c>
      <c r="E115" s="71">
        <f t="shared" si="15"/>
        <v>2</v>
      </c>
      <c r="F115" s="42">
        <v>0</v>
      </c>
      <c r="G115" s="49">
        <v>50</v>
      </c>
      <c r="H115" s="48">
        <f t="shared" si="16"/>
        <v>0</v>
      </c>
      <c r="J115" s="24"/>
      <c r="K115" s="3" t="str">
        <f t="shared" si="22"/>
        <v>COLADORES DE GRECA</v>
      </c>
      <c r="O115" s="41"/>
      <c r="P115" s="40" t="str">
        <f t="shared" si="23"/>
        <v>COLADORES DE GRECA</v>
      </c>
    </row>
    <row r="116" spans="1:16" ht="15.75" thickBot="1" x14ac:dyDescent="0.3">
      <c r="A116" s="32"/>
      <c r="B116" s="31" t="s">
        <v>34</v>
      </c>
      <c r="C116" s="27">
        <v>0</v>
      </c>
      <c r="D116" s="29">
        <v>1</v>
      </c>
      <c r="E116" s="108">
        <f t="shared" si="15"/>
        <v>1</v>
      </c>
      <c r="F116" s="27">
        <v>0</v>
      </c>
      <c r="G116" s="26">
        <v>1100</v>
      </c>
      <c r="H116" s="25">
        <f t="shared" si="16"/>
        <v>0</v>
      </c>
      <c r="J116" s="24"/>
      <c r="K116" s="3" t="str">
        <f t="shared" si="22"/>
        <v>CALDERO  BELLAMARK 34 C/TAPA CRITAL</v>
      </c>
      <c r="O116" s="41"/>
      <c r="P116" s="40" t="str">
        <f t="shared" si="23"/>
        <v>CALDERO  BELLAMARK 34 C/TAPA CRITAL</v>
      </c>
    </row>
    <row r="117" spans="1:16" s="43" customFormat="1" ht="15.75" thickBot="1" x14ac:dyDescent="0.3">
      <c r="A117" s="53">
        <v>3913</v>
      </c>
      <c r="B117" s="52" t="s">
        <v>33</v>
      </c>
      <c r="C117" s="42">
        <v>6</v>
      </c>
      <c r="D117" s="51">
        <v>36</v>
      </c>
      <c r="E117" s="71">
        <f t="shared" si="15"/>
        <v>42</v>
      </c>
      <c r="F117" s="42">
        <v>0</v>
      </c>
      <c r="G117" s="49">
        <v>104.16</v>
      </c>
      <c r="H117" s="48">
        <f t="shared" ref="H117:H146" si="24">G117*F117</f>
        <v>0</v>
      </c>
      <c r="I117" s="5"/>
      <c r="J117" s="47">
        <f>A117</f>
        <v>3913</v>
      </c>
      <c r="K117" s="46" t="str">
        <f t="shared" si="22"/>
        <v>PAPEL YUMBO TOALLA PAQ. 6 UNIDAD</v>
      </c>
      <c r="L117" s="63"/>
      <c r="O117" s="45">
        <f>J117</f>
        <v>3913</v>
      </c>
      <c r="P117" s="44" t="str">
        <f t="shared" si="23"/>
        <v>PAPEL YUMBO TOALLA PAQ. 6 UNIDAD</v>
      </c>
    </row>
    <row r="118" spans="1:16" s="43" customFormat="1" ht="15.75" thickBot="1" x14ac:dyDescent="0.3">
      <c r="A118" s="32">
        <v>4044</v>
      </c>
      <c r="B118" s="31" t="s">
        <v>32</v>
      </c>
      <c r="C118" s="27">
        <v>96</v>
      </c>
      <c r="D118" s="29">
        <v>144</v>
      </c>
      <c r="E118" s="108">
        <f t="shared" si="15"/>
        <v>184</v>
      </c>
      <c r="F118" s="27">
        <v>56</v>
      </c>
      <c r="G118" s="26">
        <v>12</v>
      </c>
      <c r="H118" s="25">
        <f t="shared" si="24"/>
        <v>672</v>
      </c>
      <c r="I118" s="5"/>
      <c r="J118" s="47">
        <f>A118</f>
        <v>4044</v>
      </c>
      <c r="K118" s="46" t="str">
        <f t="shared" si="22"/>
        <v>PAPEL BLANCO 30/1 UNIDAD</v>
      </c>
      <c r="O118" s="45">
        <f>J118</f>
        <v>4044</v>
      </c>
      <c r="P118" s="44" t="str">
        <f t="shared" si="23"/>
        <v>PAPEL BLANCO 30/1 UNIDAD</v>
      </c>
    </row>
    <row r="119" spans="1:16" ht="15.75" thickBot="1" x14ac:dyDescent="0.3">
      <c r="A119" s="53"/>
      <c r="B119" s="52" t="s">
        <v>31</v>
      </c>
      <c r="C119" s="42">
        <v>0</v>
      </c>
      <c r="D119" s="51">
        <v>1</v>
      </c>
      <c r="E119" s="71">
        <f t="shared" si="15"/>
        <v>0</v>
      </c>
      <c r="F119" s="42">
        <v>1</v>
      </c>
      <c r="G119" s="49">
        <v>750</v>
      </c>
      <c r="H119" s="48">
        <f t="shared" si="24"/>
        <v>750</v>
      </c>
      <c r="J119" s="24"/>
      <c r="K119" s="3" t="str">
        <f t="shared" si="22"/>
        <v xml:space="preserve">PVC PAPEL </v>
      </c>
      <c r="O119" s="41"/>
      <c r="P119" s="40" t="str">
        <f t="shared" si="23"/>
        <v xml:space="preserve">PVC PAPEL </v>
      </c>
    </row>
    <row r="120" spans="1:16" s="43" customFormat="1" ht="15.75" thickBot="1" x14ac:dyDescent="0.3">
      <c r="A120" s="32">
        <v>5259</v>
      </c>
      <c r="B120" s="31" t="s">
        <v>30</v>
      </c>
      <c r="C120" s="27">
        <v>8000</v>
      </c>
      <c r="D120" s="29">
        <v>1200</v>
      </c>
      <c r="E120" s="108">
        <f t="shared" si="15"/>
        <v>7200</v>
      </c>
      <c r="F120" s="27">
        <v>2000</v>
      </c>
      <c r="G120" s="26">
        <v>0.09</v>
      </c>
      <c r="H120" s="25">
        <f t="shared" si="24"/>
        <v>180</v>
      </c>
      <c r="I120" s="5"/>
      <c r="J120" s="47">
        <f>A120</f>
        <v>5259</v>
      </c>
      <c r="K120" s="46" t="str">
        <f t="shared" si="22"/>
        <v>SERVILLETA BLANCA PAQUETE 400-UNIDAD</v>
      </c>
      <c r="O120" s="45">
        <f>J120</f>
        <v>5259</v>
      </c>
      <c r="P120" s="44" t="str">
        <f t="shared" si="23"/>
        <v>SERVILLETA BLANCA PAQUETE 400-UNIDAD</v>
      </c>
    </row>
    <row r="121" spans="1:16" s="43" customFormat="1" ht="15.75" thickBot="1" x14ac:dyDescent="0.3">
      <c r="A121" s="53">
        <v>4651</v>
      </c>
      <c r="B121" s="52" t="s">
        <v>29</v>
      </c>
      <c r="C121" s="42">
        <v>15</v>
      </c>
      <c r="D121" s="51">
        <v>100</v>
      </c>
      <c r="E121" s="71">
        <f t="shared" si="15"/>
        <v>25</v>
      </c>
      <c r="F121" s="42">
        <v>90</v>
      </c>
      <c r="G121" s="49">
        <v>2.2999999999999998</v>
      </c>
      <c r="H121" s="48">
        <f t="shared" si="24"/>
        <v>206.99999999999997</v>
      </c>
      <c r="I121" s="5"/>
      <c r="J121" s="47">
        <f>A121</f>
        <v>4651</v>
      </c>
      <c r="K121" s="46" t="str">
        <f t="shared" si="22"/>
        <v>FUNDAS  #72 BLANCA FALDO 10PAQ. 100UNID</v>
      </c>
      <c r="O121" s="45">
        <f>J121</f>
        <v>4651</v>
      </c>
      <c r="P121" s="44" t="str">
        <f t="shared" si="23"/>
        <v>FUNDAS  #72 BLANCA FALDO 10PAQ. 100UNID</v>
      </c>
    </row>
    <row r="122" spans="1:16" ht="15.75" thickBot="1" x14ac:dyDescent="0.3">
      <c r="A122" s="32">
        <v>3471</v>
      </c>
      <c r="B122" s="31" t="s">
        <v>28</v>
      </c>
      <c r="C122" s="27">
        <v>25</v>
      </c>
      <c r="D122" s="29">
        <v>120</v>
      </c>
      <c r="E122" s="108">
        <f t="shared" si="15"/>
        <v>45</v>
      </c>
      <c r="F122" s="27">
        <v>100</v>
      </c>
      <c r="G122" s="26">
        <v>0.57499999999999996</v>
      </c>
      <c r="H122" s="25">
        <f t="shared" si="24"/>
        <v>57.499999999999993</v>
      </c>
      <c r="J122" s="24">
        <f>A122</f>
        <v>3471</v>
      </c>
      <c r="K122" s="3" t="str">
        <f t="shared" si="22"/>
        <v>FUNDAS NEGRA  17*22 PAQ.100 UNIDAD</v>
      </c>
      <c r="O122" s="41">
        <f>J122</f>
        <v>3471</v>
      </c>
      <c r="P122" s="40" t="str">
        <f t="shared" si="23"/>
        <v>FUNDAS NEGRA  17*22 PAQ.100 UNIDAD</v>
      </c>
    </row>
    <row r="123" spans="1:16" s="43" customFormat="1" ht="15.75" thickBot="1" x14ac:dyDescent="0.3">
      <c r="A123" s="53">
        <v>196</v>
      </c>
      <c r="B123" s="52" t="s">
        <v>27</v>
      </c>
      <c r="C123" s="42">
        <v>25</v>
      </c>
      <c r="D123" s="51">
        <v>1000</v>
      </c>
      <c r="E123" s="71">
        <f t="shared" si="15"/>
        <v>925</v>
      </c>
      <c r="F123" s="42">
        <v>100</v>
      </c>
      <c r="G123" s="49">
        <v>0.02</v>
      </c>
      <c r="H123" s="48">
        <f t="shared" si="24"/>
        <v>2</v>
      </c>
      <c r="I123" s="5"/>
      <c r="J123" s="47">
        <f>A123</f>
        <v>196</v>
      </c>
      <c r="K123" s="46" t="str">
        <f t="shared" si="22"/>
        <v>FUNDAS ROJA #2 PAQ. DE 100 UNIDAD</v>
      </c>
      <c r="O123" s="45">
        <f>J123</f>
        <v>196</v>
      </c>
      <c r="P123" s="44" t="str">
        <f t="shared" si="23"/>
        <v>FUNDAS ROJA #2 PAQ. DE 100 UNIDAD</v>
      </c>
    </row>
    <row r="124" spans="1:16" s="43" customFormat="1" ht="15.75" thickBot="1" x14ac:dyDescent="0.3">
      <c r="A124" s="32"/>
      <c r="B124" s="31" t="s">
        <v>26</v>
      </c>
      <c r="C124" s="27">
        <v>32</v>
      </c>
      <c r="D124" s="29">
        <v>100</v>
      </c>
      <c r="E124" s="108">
        <f t="shared" si="15"/>
        <v>32</v>
      </c>
      <c r="F124" s="27">
        <v>100</v>
      </c>
      <c r="G124" s="111">
        <v>0.02</v>
      </c>
      <c r="H124" s="25">
        <f t="shared" si="24"/>
        <v>2</v>
      </c>
      <c r="I124" s="5"/>
      <c r="J124" s="47"/>
      <c r="K124" s="46"/>
      <c r="O124" s="45"/>
      <c r="P124" s="44"/>
    </row>
    <row r="125" spans="1:16" s="43" customFormat="1" ht="15.75" thickBot="1" x14ac:dyDescent="0.3">
      <c r="A125" s="53">
        <v>5216</v>
      </c>
      <c r="B125" s="52" t="s">
        <v>25</v>
      </c>
      <c r="C125" s="42">
        <v>30</v>
      </c>
      <c r="D125" s="51">
        <v>72</v>
      </c>
      <c r="E125" s="71">
        <f t="shared" si="15"/>
        <v>2</v>
      </c>
      <c r="F125" s="42">
        <v>100</v>
      </c>
      <c r="G125" s="49">
        <v>8</v>
      </c>
      <c r="H125" s="48">
        <f t="shared" si="24"/>
        <v>800</v>
      </c>
      <c r="I125" s="5"/>
      <c r="J125" s="47">
        <f t="shared" ref="J125:K140" si="25">A125</f>
        <v>5216</v>
      </c>
      <c r="K125" s="46" t="str">
        <f t="shared" si="25"/>
        <v>FUNDAS TANQUE NEGRA  PAQ. 5-UNIDAD JARDIN</v>
      </c>
      <c r="O125" s="45">
        <f t="shared" ref="O125:P128" si="26">J125</f>
        <v>5216</v>
      </c>
      <c r="P125" s="44" t="str">
        <f t="shared" si="26"/>
        <v>FUNDAS TANQUE NEGRA  PAQ. 5-UNIDAD JARDIN</v>
      </c>
    </row>
    <row r="126" spans="1:16" ht="15.75" thickBot="1" x14ac:dyDescent="0.3">
      <c r="A126" s="32">
        <v>375</v>
      </c>
      <c r="B126" s="31" t="s">
        <v>24</v>
      </c>
      <c r="C126" s="27">
        <v>0</v>
      </c>
      <c r="D126" s="29">
        <v>10</v>
      </c>
      <c r="E126" s="108">
        <f t="shared" si="15"/>
        <v>3</v>
      </c>
      <c r="F126" s="27">
        <v>7</v>
      </c>
      <c r="G126" s="26">
        <v>8</v>
      </c>
      <c r="H126" s="25">
        <f t="shared" si="24"/>
        <v>56</v>
      </c>
      <c r="J126" s="24">
        <f t="shared" si="25"/>
        <v>375</v>
      </c>
      <c r="K126" s="3" t="str">
        <f t="shared" si="25"/>
        <v>FUNDAS ZAFACON ROJA TANQUE UNIDAD</v>
      </c>
      <c r="O126" s="41">
        <f t="shared" si="26"/>
        <v>375</v>
      </c>
      <c r="P126" s="40" t="str">
        <f t="shared" si="26"/>
        <v>FUNDAS ZAFACON ROJA TANQUE UNIDAD</v>
      </c>
    </row>
    <row r="127" spans="1:16" s="43" customFormat="1" ht="15.75" thickBot="1" x14ac:dyDescent="0.3">
      <c r="A127" s="53">
        <v>679</v>
      </c>
      <c r="B127" s="52" t="s">
        <v>23</v>
      </c>
      <c r="C127" s="42">
        <v>0</v>
      </c>
      <c r="D127" s="51">
        <v>600</v>
      </c>
      <c r="E127" s="71">
        <f t="shared" si="15"/>
        <v>300</v>
      </c>
      <c r="F127" s="42">
        <v>300</v>
      </c>
      <c r="G127" s="49">
        <v>1.19</v>
      </c>
      <c r="H127" s="48">
        <f t="shared" si="24"/>
        <v>357</v>
      </c>
      <c r="I127" s="5"/>
      <c r="J127" s="47">
        <f t="shared" si="25"/>
        <v>679</v>
      </c>
      <c r="K127" s="46" t="str">
        <f t="shared" si="25"/>
        <v>TAPA VASO FOAM #12  PAQ. 100 UNIDAD</v>
      </c>
      <c r="O127" s="45">
        <f t="shared" si="26"/>
        <v>679</v>
      </c>
      <c r="P127" s="44" t="str">
        <f t="shared" si="26"/>
        <v>TAPA VASO FOAM #12  PAQ. 100 UNIDAD</v>
      </c>
    </row>
    <row r="128" spans="1:16" s="43" customFormat="1" ht="15.75" thickBot="1" x14ac:dyDescent="0.3">
      <c r="A128" s="32">
        <v>6602</v>
      </c>
      <c r="B128" s="31" t="s">
        <v>22</v>
      </c>
      <c r="C128" s="27">
        <v>150</v>
      </c>
      <c r="D128" s="29">
        <v>1200</v>
      </c>
      <c r="E128" s="108">
        <f t="shared" si="15"/>
        <v>1050</v>
      </c>
      <c r="F128" s="27">
        <v>300</v>
      </c>
      <c r="G128" s="26">
        <v>0.78</v>
      </c>
      <c r="H128" s="25">
        <f t="shared" si="24"/>
        <v>234</v>
      </c>
      <c r="I128" s="5"/>
      <c r="J128" s="47">
        <f t="shared" si="25"/>
        <v>6602</v>
      </c>
      <c r="K128" s="46" t="str">
        <f t="shared" si="25"/>
        <v>TENEDORES DESECHABLES PAQ. 25 UNIDAD</v>
      </c>
      <c r="O128" s="45">
        <f t="shared" si="26"/>
        <v>6602</v>
      </c>
      <c r="P128" s="44" t="str">
        <f t="shared" si="26"/>
        <v>TENEDORES DESECHABLES PAQ. 25 UNIDAD</v>
      </c>
    </row>
    <row r="129" spans="1:34" s="43" customFormat="1" ht="15.75" thickBot="1" x14ac:dyDescent="0.3">
      <c r="A129" s="53"/>
      <c r="B129" s="52" t="s">
        <v>21</v>
      </c>
      <c r="C129" s="42">
        <v>125</v>
      </c>
      <c r="D129" s="51">
        <v>100</v>
      </c>
      <c r="E129" s="71">
        <f t="shared" si="15"/>
        <v>225</v>
      </c>
      <c r="F129" s="42">
        <v>0</v>
      </c>
      <c r="G129" s="49">
        <v>0</v>
      </c>
      <c r="H129" s="48">
        <f t="shared" si="24"/>
        <v>0</v>
      </c>
      <c r="I129" s="5"/>
      <c r="J129" s="47"/>
      <c r="K129" s="46" t="str">
        <f t="shared" si="25"/>
        <v>PLATO DE ENSALADA</v>
      </c>
      <c r="O129" s="45"/>
      <c r="P129" s="44" t="str">
        <f>K129</f>
        <v>PLATO DE ENSALADA</v>
      </c>
    </row>
    <row r="130" spans="1:34" s="58" customFormat="1" ht="15.75" thickBot="1" x14ac:dyDescent="0.3">
      <c r="A130" s="32">
        <v>677</v>
      </c>
      <c r="B130" s="31" t="s">
        <v>20</v>
      </c>
      <c r="C130" s="27">
        <v>35</v>
      </c>
      <c r="D130" s="29">
        <v>145</v>
      </c>
      <c r="E130" s="108">
        <f t="shared" ca="1" si="15"/>
        <v>7.5</v>
      </c>
      <c r="F130" s="27">
        <f ca="1">C130+D130-E130</f>
        <v>55</v>
      </c>
      <c r="G130" s="26">
        <v>1.7</v>
      </c>
      <c r="H130" s="25">
        <f t="shared" ca="1" si="24"/>
        <v>93.5</v>
      </c>
      <c r="I130" s="5"/>
      <c r="J130" s="62">
        <f>A130</f>
        <v>677</v>
      </c>
      <c r="K130" s="61" t="str">
        <f t="shared" si="25"/>
        <v>VASO FOOD PAQUETE DE 25 UNIDAD</v>
      </c>
      <c r="O130" s="60">
        <f>J130</f>
        <v>677</v>
      </c>
      <c r="P130" s="59" t="str">
        <f>K130</f>
        <v>VASO FOOD PAQUETE DE 25 UNIDAD</v>
      </c>
    </row>
    <row r="131" spans="1:34" s="58" customFormat="1" ht="15.75" thickBot="1" x14ac:dyDescent="0.3">
      <c r="A131" s="53">
        <v>3400</v>
      </c>
      <c r="B131" s="52" t="s">
        <v>19</v>
      </c>
      <c r="C131" s="42">
        <v>250</v>
      </c>
      <c r="D131" s="51">
        <v>355</v>
      </c>
      <c r="E131" s="71">
        <f t="shared" si="15"/>
        <v>505</v>
      </c>
      <c r="F131" s="42">
        <v>100</v>
      </c>
      <c r="G131" s="49">
        <v>0.89</v>
      </c>
      <c r="H131" s="48">
        <f t="shared" si="24"/>
        <v>89</v>
      </c>
      <c r="I131" s="5"/>
      <c r="J131" s="62">
        <f>A131</f>
        <v>3400</v>
      </c>
      <c r="K131" s="61" t="str">
        <f t="shared" si="25"/>
        <v>VASO PLASTICO #2 PAQ. DE 100 UNIDAD</v>
      </c>
      <c r="O131" s="60">
        <f>J131</f>
        <v>3400</v>
      </c>
      <c r="P131" s="59" t="str">
        <f>K131</f>
        <v>VASO PLASTICO #2 PAQ. DE 100 UNIDAD</v>
      </c>
    </row>
    <row r="132" spans="1:34" s="43" customFormat="1" ht="15.75" thickBot="1" x14ac:dyDescent="0.3">
      <c r="A132" s="32">
        <v>567</v>
      </c>
      <c r="B132" s="31" t="s">
        <v>18</v>
      </c>
      <c r="C132" s="27">
        <v>290</v>
      </c>
      <c r="D132" s="29">
        <v>1800</v>
      </c>
      <c r="E132" s="108">
        <f t="shared" si="15"/>
        <v>1490</v>
      </c>
      <c r="F132" s="27">
        <v>600</v>
      </c>
      <c r="G132" s="26">
        <v>0.96</v>
      </c>
      <c r="H132" s="25">
        <f t="shared" si="24"/>
        <v>576</v>
      </c>
      <c r="I132" s="5"/>
      <c r="J132" s="47">
        <f>A132</f>
        <v>567</v>
      </c>
      <c r="K132" s="46" t="str">
        <f t="shared" si="25"/>
        <v>VASO PLASTICO 5 OZ PAQ. 50 UNIDAD</v>
      </c>
      <c r="O132" s="45">
        <f>J132</f>
        <v>567</v>
      </c>
      <c r="P132" s="44" t="str">
        <f>K132</f>
        <v>VASO PLASTICO 5 OZ PAQ. 50 UNIDAD</v>
      </c>
    </row>
    <row r="133" spans="1:34" s="58" customFormat="1" ht="15.75" thickBot="1" x14ac:dyDescent="0.3">
      <c r="A133" s="53"/>
      <c r="B133" s="52" t="s">
        <v>17</v>
      </c>
      <c r="C133" s="42">
        <v>10</v>
      </c>
      <c r="D133" s="51">
        <v>1200</v>
      </c>
      <c r="E133" s="71">
        <f t="shared" si="15"/>
        <v>610</v>
      </c>
      <c r="F133" s="42">
        <v>600</v>
      </c>
      <c r="G133" s="49">
        <v>1.19</v>
      </c>
      <c r="H133" s="48">
        <f t="shared" si="24"/>
        <v>714</v>
      </c>
      <c r="I133" s="5"/>
      <c r="J133" s="62">
        <f>A133</f>
        <v>0</v>
      </c>
      <c r="K133" s="61" t="str">
        <f t="shared" si="25"/>
        <v>VASO PLASTICO 12-OZ PAQ. 50 UNIDAD</v>
      </c>
      <c r="O133" s="60"/>
      <c r="P133" s="59"/>
    </row>
    <row r="134" spans="1:34" s="58" customFormat="1" ht="15.75" thickBot="1" x14ac:dyDescent="0.3">
      <c r="A134" s="32"/>
      <c r="B134" s="31" t="s">
        <v>16</v>
      </c>
      <c r="C134" s="27">
        <v>25</v>
      </c>
      <c r="D134" s="29">
        <v>1800</v>
      </c>
      <c r="E134" s="108">
        <f t="shared" si="15"/>
        <v>1225</v>
      </c>
      <c r="F134" s="27">
        <v>600</v>
      </c>
      <c r="G134" s="26">
        <v>0.68</v>
      </c>
      <c r="H134" s="25">
        <f t="shared" si="24"/>
        <v>408.00000000000006</v>
      </c>
      <c r="I134" s="5"/>
      <c r="J134" s="62"/>
      <c r="K134" s="61" t="str">
        <f t="shared" si="25"/>
        <v>VASO PLASTICO   7-OZ. PAQ. 50 UNIDAD</v>
      </c>
      <c r="O134" s="60"/>
      <c r="P134" s="59"/>
    </row>
    <row r="135" spans="1:34" s="43" customFormat="1" ht="15.75" thickBot="1" x14ac:dyDescent="0.3">
      <c r="A135" s="53">
        <v>285</v>
      </c>
      <c r="B135" s="52" t="s">
        <v>15</v>
      </c>
      <c r="C135" s="42">
        <v>3</v>
      </c>
      <c r="D135" s="51">
        <v>12</v>
      </c>
      <c r="E135" s="71">
        <f t="shared" ca="1" si="15"/>
        <v>4.5</v>
      </c>
      <c r="F135" s="42">
        <f ca="1">C135+D135-E135</f>
        <v>1</v>
      </c>
      <c r="G135" s="49">
        <v>145</v>
      </c>
      <c r="H135" s="48">
        <f t="shared" ca="1" si="24"/>
        <v>145</v>
      </c>
      <c r="I135" s="5"/>
      <c r="J135" s="47">
        <f>A135</f>
        <v>285</v>
      </c>
      <c r="K135" s="46" t="str">
        <f t="shared" si="25"/>
        <v>ESCOBA MACARENA UNIDAD</v>
      </c>
      <c r="O135" s="45">
        <f>J135</f>
        <v>285</v>
      </c>
      <c r="P135" s="44" t="str">
        <f>K135</f>
        <v>ESCOBA MACARENA UNIDAD</v>
      </c>
    </row>
    <row r="136" spans="1:34" s="58" customFormat="1" ht="15.75" thickBot="1" x14ac:dyDescent="0.3">
      <c r="A136" s="32">
        <v>592</v>
      </c>
      <c r="B136" s="31" t="s">
        <v>14</v>
      </c>
      <c r="C136" s="27">
        <v>1</v>
      </c>
      <c r="D136" s="29">
        <v>120</v>
      </c>
      <c r="E136" s="108">
        <f t="shared" si="15"/>
        <v>12</v>
      </c>
      <c r="F136" s="27">
        <v>109</v>
      </c>
      <c r="G136" s="26">
        <v>12</v>
      </c>
      <c r="H136" s="25">
        <f t="shared" si="24"/>
        <v>1308</v>
      </c>
      <c r="I136" s="5"/>
      <c r="J136" s="62">
        <f>A136</f>
        <v>592</v>
      </c>
      <c r="K136" s="61" t="str">
        <f t="shared" si="25"/>
        <v>BANDEJA DOBLE  (PICA POLLO) 200-UNIDAD</v>
      </c>
      <c r="O136" s="60">
        <f>J136</f>
        <v>592</v>
      </c>
      <c r="P136" s="59" t="str">
        <f>K136</f>
        <v>BANDEJA DOBLE  (PICA POLLO) 200-UNIDAD</v>
      </c>
    </row>
    <row r="137" spans="1:34" s="2" customFormat="1" ht="15.75" thickBot="1" x14ac:dyDescent="0.3">
      <c r="A137" s="53"/>
      <c r="B137" s="52" t="s">
        <v>13</v>
      </c>
      <c r="C137" s="42"/>
      <c r="D137" s="51"/>
      <c r="E137" s="71"/>
      <c r="F137" s="42">
        <f>C137+D137-E137</f>
        <v>0</v>
      </c>
      <c r="G137" s="49"/>
      <c r="H137" s="48">
        <f t="shared" si="24"/>
        <v>0</v>
      </c>
      <c r="I137" s="5"/>
      <c r="J137" s="47"/>
      <c r="K137" s="46" t="str">
        <f t="shared" si="25"/>
        <v>LIMPIEZA E HIGIENE</v>
      </c>
      <c r="L137" s="57"/>
      <c r="M137" s="57"/>
      <c r="O137" s="56"/>
      <c r="P137" s="55" t="str">
        <f t="shared" ref="P137:P146" si="27">K137</f>
        <v>LIMPIEZA E HIGIENE</v>
      </c>
      <c r="Q137" s="54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1:34" s="2" customFormat="1" ht="15.75" thickBot="1" x14ac:dyDescent="0.3">
      <c r="A138" s="32"/>
      <c r="B138" s="31" t="s">
        <v>12</v>
      </c>
      <c r="C138" s="27">
        <v>0</v>
      </c>
      <c r="D138" s="29">
        <v>8</v>
      </c>
      <c r="E138" s="108">
        <f t="shared" ref="E138:E146" ca="1" si="28">C138+D138-F138</f>
        <v>7.5</v>
      </c>
      <c r="F138" s="27">
        <f ca="1">C138+D138-E138</f>
        <v>0</v>
      </c>
      <c r="G138" s="26">
        <v>180</v>
      </c>
      <c r="H138" s="25">
        <f t="shared" ca="1" si="24"/>
        <v>0</v>
      </c>
      <c r="I138" s="5"/>
      <c r="J138" s="24">
        <f t="shared" ref="J138:K147" si="29">A138</f>
        <v>0</v>
      </c>
      <c r="K138" s="3" t="str">
        <f t="shared" si="25"/>
        <v>DESGRASANTE FRASCO</v>
      </c>
      <c r="L138" s="1"/>
      <c r="M138" s="1"/>
      <c r="O138" s="41">
        <f t="shared" ref="O138:O146" si="30">J138</f>
        <v>0</v>
      </c>
      <c r="P138" s="40" t="str">
        <f t="shared" si="27"/>
        <v>DESGRASANTE FRASCO</v>
      </c>
      <c r="Q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</row>
    <row r="139" spans="1:34" s="2" customFormat="1" ht="15.75" thickBot="1" x14ac:dyDescent="0.3">
      <c r="A139" s="53">
        <v>817</v>
      </c>
      <c r="B139" s="52" t="s">
        <v>11</v>
      </c>
      <c r="C139" s="42">
        <v>4</v>
      </c>
      <c r="D139" s="51">
        <v>5</v>
      </c>
      <c r="E139" s="71">
        <f t="shared" ca="1" si="28"/>
        <v>4.5</v>
      </c>
      <c r="F139" s="42">
        <f ca="1">C139+D139-E139</f>
        <v>0</v>
      </c>
      <c r="G139" s="49">
        <v>286</v>
      </c>
      <c r="H139" s="48">
        <f t="shared" ca="1" si="24"/>
        <v>0</v>
      </c>
      <c r="I139" s="5"/>
      <c r="J139" s="24">
        <f t="shared" si="29"/>
        <v>817</v>
      </c>
      <c r="K139" s="3" t="str">
        <f t="shared" si="25"/>
        <v>DESINFERTANTE MISTOLIN 4/1 GALON</v>
      </c>
      <c r="L139" s="1"/>
      <c r="M139" s="1"/>
      <c r="O139" s="41">
        <f t="shared" si="30"/>
        <v>817</v>
      </c>
      <c r="P139" s="40" t="str">
        <f t="shared" si="27"/>
        <v>DESINFERTANTE MISTOLIN 4/1 GALON</v>
      </c>
      <c r="Q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1:34" s="43" customFormat="1" ht="15.75" thickBot="1" x14ac:dyDescent="0.3">
      <c r="A140" s="32">
        <v>373</v>
      </c>
      <c r="B140" s="31" t="s">
        <v>10</v>
      </c>
      <c r="C140" s="27">
        <v>12</v>
      </c>
      <c r="D140" s="29">
        <v>10</v>
      </c>
      <c r="E140" s="108">
        <f t="shared" si="28"/>
        <v>21</v>
      </c>
      <c r="F140" s="27">
        <v>1</v>
      </c>
      <c r="G140" s="26">
        <v>775</v>
      </c>
      <c r="H140" s="25">
        <f t="shared" si="24"/>
        <v>775</v>
      </c>
      <c r="I140" s="5"/>
      <c r="J140" s="47">
        <f t="shared" si="29"/>
        <v>373</v>
      </c>
      <c r="K140" s="46" t="str">
        <f t="shared" si="25"/>
        <v xml:space="preserve">DETERGENTE  ACE 30  LIBRAS SUAVE </v>
      </c>
      <c r="O140" s="45">
        <f t="shared" si="30"/>
        <v>373</v>
      </c>
      <c r="P140" s="44" t="str">
        <f t="shared" si="27"/>
        <v xml:space="preserve">DETERGENTE  ACE 30  LIBRAS SUAVE </v>
      </c>
    </row>
    <row r="141" spans="1:34" s="2" customFormat="1" ht="15.75" thickBot="1" x14ac:dyDescent="0.3">
      <c r="A141" s="53">
        <v>6242</v>
      </c>
      <c r="B141" s="52" t="s">
        <v>9</v>
      </c>
      <c r="C141" s="42">
        <v>0</v>
      </c>
      <c r="D141" s="51">
        <v>8</v>
      </c>
      <c r="E141" s="71">
        <f t="shared" si="28"/>
        <v>8</v>
      </c>
      <c r="F141" s="42">
        <v>0</v>
      </c>
      <c r="G141" s="49">
        <v>140</v>
      </c>
      <c r="H141" s="48">
        <f t="shared" si="24"/>
        <v>0</v>
      </c>
      <c r="I141" s="5"/>
      <c r="J141" s="24">
        <f t="shared" si="29"/>
        <v>6242</v>
      </c>
      <c r="K141" s="3" t="str">
        <f t="shared" si="29"/>
        <v>SUAPER FERREIRA # 36</v>
      </c>
      <c r="L141" s="1"/>
      <c r="M141" s="1"/>
      <c r="O141" s="41">
        <f t="shared" si="30"/>
        <v>6242</v>
      </c>
      <c r="P141" s="40" t="str">
        <f t="shared" si="27"/>
        <v>SUAPER FERREIRA # 36</v>
      </c>
      <c r="Q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</row>
    <row r="142" spans="1:34" s="43" customFormat="1" ht="15.75" thickBot="1" x14ac:dyDescent="0.3">
      <c r="A142" s="32">
        <v>379</v>
      </c>
      <c r="B142" s="31" t="s">
        <v>8</v>
      </c>
      <c r="C142" s="27">
        <v>8</v>
      </c>
      <c r="D142" s="29">
        <v>9</v>
      </c>
      <c r="E142" s="108">
        <f t="shared" si="28"/>
        <v>13</v>
      </c>
      <c r="F142" s="27">
        <v>4</v>
      </c>
      <c r="G142" s="26">
        <v>337.5</v>
      </c>
      <c r="H142" s="25">
        <f t="shared" si="24"/>
        <v>1350</v>
      </c>
      <c r="I142" s="5"/>
      <c r="J142" s="47">
        <f t="shared" si="29"/>
        <v>379</v>
      </c>
      <c r="K142" s="46" t="str">
        <f t="shared" si="29"/>
        <v>SUAVITEL GALONES</v>
      </c>
      <c r="O142" s="45">
        <f t="shared" si="30"/>
        <v>379</v>
      </c>
      <c r="P142" s="44" t="str">
        <f t="shared" si="27"/>
        <v>SUAVITEL GALONES</v>
      </c>
    </row>
    <row r="143" spans="1:34" s="43" customFormat="1" ht="15.75" thickBot="1" x14ac:dyDescent="0.3">
      <c r="A143" s="53">
        <v>210</v>
      </c>
      <c r="B143" s="52" t="s">
        <v>7</v>
      </c>
      <c r="C143" s="42">
        <v>12</v>
      </c>
      <c r="D143" s="51">
        <v>10</v>
      </c>
      <c r="E143" s="71">
        <f t="shared" ca="1" si="28"/>
        <v>4.5</v>
      </c>
      <c r="F143" s="42">
        <f ca="1">C143+D143-E143</f>
        <v>17</v>
      </c>
      <c r="G143" s="49">
        <v>14.16</v>
      </c>
      <c r="H143" s="48">
        <f t="shared" ca="1" si="24"/>
        <v>240.72</v>
      </c>
      <c r="I143" s="5"/>
      <c r="J143" s="47">
        <f t="shared" si="29"/>
        <v>210</v>
      </c>
      <c r="K143" s="46" t="str">
        <f t="shared" si="29"/>
        <v>JABON CANDADO PASTA UNIDAD</v>
      </c>
      <c r="O143" s="45">
        <f t="shared" si="30"/>
        <v>210</v>
      </c>
      <c r="P143" s="44" t="str">
        <f t="shared" si="27"/>
        <v>JABON CANDADO PASTA UNIDAD</v>
      </c>
    </row>
    <row r="144" spans="1:34" s="43" customFormat="1" ht="15.75" thickBot="1" x14ac:dyDescent="0.3">
      <c r="A144" s="32">
        <v>4248</v>
      </c>
      <c r="B144" s="31" t="s">
        <v>6</v>
      </c>
      <c r="C144" s="27">
        <v>0</v>
      </c>
      <c r="D144" s="29">
        <v>5</v>
      </c>
      <c r="E144" s="108">
        <f t="shared" ca="1" si="28"/>
        <v>3</v>
      </c>
      <c r="F144" s="27">
        <f ca="1">C144+D144-E144</f>
        <v>4</v>
      </c>
      <c r="G144" s="26">
        <v>193.75</v>
      </c>
      <c r="H144" s="25">
        <f t="shared" ca="1" si="24"/>
        <v>775</v>
      </c>
      <c r="I144" s="5"/>
      <c r="J144" s="47">
        <f t="shared" si="29"/>
        <v>4248</v>
      </c>
      <c r="K144" s="46" t="str">
        <f t="shared" si="29"/>
        <v>JABON LIQUIDO  CUABA GALON</v>
      </c>
      <c r="O144" s="45">
        <f t="shared" si="30"/>
        <v>4248</v>
      </c>
      <c r="P144" s="44" t="str">
        <f t="shared" si="27"/>
        <v>JABON LIQUIDO  CUABA GALON</v>
      </c>
    </row>
    <row r="145" spans="1:34" s="43" customFormat="1" ht="15.75" thickBot="1" x14ac:dyDescent="0.3">
      <c r="A145" s="53">
        <v>563</v>
      </c>
      <c r="B145" s="52" t="s">
        <v>5</v>
      </c>
      <c r="C145" s="42">
        <v>18</v>
      </c>
      <c r="D145" s="51">
        <v>2</v>
      </c>
      <c r="E145" s="71">
        <f t="shared" ca="1" si="28"/>
        <v>45</v>
      </c>
      <c r="F145" s="42">
        <f ca="1">C145+D145-E145</f>
        <v>17</v>
      </c>
      <c r="G145" s="49">
        <v>100</v>
      </c>
      <c r="H145" s="48">
        <f t="shared" ca="1" si="24"/>
        <v>1700</v>
      </c>
      <c r="I145" s="5"/>
      <c r="J145" s="47">
        <f t="shared" si="29"/>
        <v>563</v>
      </c>
      <c r="K145" s="46" t="str">
        <f t="shared" si="29"/>
        <v>CLORO CLOROX 6/1 GALON</v>
      </c>
      <c r="O145" s="45">
        <f t="shared" si="30"/>
        <v>563</v>
      </c>
      <c r="P145" s="44" t="str">
        <f t="shared" si="27"/>
        <v>CLORO CLOROX 6/1 GALON</v>
      </c>
    </row>
    <row r="146" spans="1:34" ht="15.75" thickBot="1" x14ac:dyDescent="0.3">
      <c r="A146" s="32">
        <v>2120</v>
      </c>
      <c r="B146" s="31" t="s">
        <v>4</v>
      </c>
      <c r="C146" s="27">
        <v>4</v>
      </c>
      <c r="D146" s="29">
        <v>5</v>
      </c>
      <c r="E146" s="108">
        <f t="shared" ca="1" si="28"/>
        <v>7.5</v>
      </c>
      <c r="F146" s="27">
        <f ca="1">C146+D146-E146</f>
        <v>5</v>
      </c>
      <c r="G146" s="26">
        <v>165</v>
      </c>
      <c r="H146" s="25">
        <f t="shared" ca="1" si="24"/>
        <v>825</v>
      </c>
      <c r="J146" s="24">
        <f t="shared" si="29"/>
        <v>2120</v>
      </c>
      <c r="K146" s="3" t="str">
        <f t="shared" si="29"/>
        <v>ARIZOLIN LAVA PLATO TARRO 2.50 LIBRAS</v>
      </c>
      <c r="O146" s="41">
        <f t="shared" si="30"/>
        <v>2120</v>
      </c>
      <c r="P146" s="40" t="str">
        <f t="shared" si="27"/>
        <v>ARIZOLIN LAVA PLATO TARRO 2.50 LIBRAS</v>
      </c>
    </row>
    <row r="147" spans="1:34" ht="15.75" thickBot="1" x14ac:dyDescent="0.3">
      <c r="A147" s="39"/>
      <c r="B147" s="38"/>
      <c r="C147" s="35"/>
      <c r="D147" s="37"/>
      <c r="E147" s="36"/>
      <c r="F147" s="35"/>
      <c r="G147" s="34" t="s">
        <v>3</v>
      </c>
      <c r="H147" s="33">
        <f ca="1">SUM(H16:H146)</f>
        <v>38211.520000000004</v>
      </c>
      <c r="J147" s="24">
        <f t="shared" si="29"/>
        <v>0</v>
      </c>
    </row>
    <row r="148" spans="1:34" ht="15.75" thickBot="1" x14ac:dyDescent="0.3">
      <c r="A148" s="32"/>
      <c r="B148" s="31"/>
      <c r="C148" s="30"/>
      <c r="D148" s="29"/>
      <c r="E148" s="28"/>
      <c r="F148" s="27"/>
      <c r="G148" s="26"/>
      <c r="H148" s="25"/>
      <c r="J148" s="24"/>
    </row>
    <row r="149" spans="1:34" x14ac:dyDescent="0.25">
      <c r="A149" s="10"/>
      <c r="B149" s="11"/>
      <c r="C149" s="10"/>
      <c r="D149" s="10"/>
      <c r="E149" s="10"/>
      <c r="F149" s="10"/>
      <c r="G149" s="9"/>
      <c r="H149" s="8"/>
      <c r="J149" s="24"/>
    </row>
    <row r="150" spans="1:34" x14ac:dyDescent="0.25">
      <c r="A150" s="10"/>
      <c r="B150" s="11"/>
      <c r="C150" s="10"/>
      <c r="D150" s="10"/>
      <c r="E150" s="10"/>
      <c r="F150" s="10"/>
      <c r="G150" s="9"/>
      <c r="H150" s="8"/>
      <c r="J150" s="24"/>
    </row>
    <row r="151" spans="1:34" customFormat="1" ht="13.15" customHeight="1" thickBot="1" x14ac:dyDescent="0.3">
      <c r="A151" s="17"/>
      <c r="B151" s="11"/>
      <c r="C151" s="17"/>
      <c r="D151" s="17"/>
      <c r="E151" s="16"/>
      <c r="F151" s="16"/>
      <c r="G151" s="16"/>
      <c r="H151" s="23"/>
      <c r="I151" s="13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12"/>
      <c r="AB151" s="12"/>
      <c r="AC151" s="12"/>
      <c r="AD151" s="12"/>
      <c r="AE151" s="12"/>
      <c r="AF151" s="12"/>
      <c r="AG151" s="12"/>
      <c r="AH151" s="12"/>
    </row>
    <row r="152" spans="1:34" customFormat="1" x14ac:dyDescent="0.25">
      <c r="A152" s="124" t="s">
        <v>2</v>
      </c>
      <c r="B152" s="124"/>
      <c r="C152" s="21"/>
      <c r="D152" s="21"/>
      <c r="E152" s="124" t="s">
        <v>1</v>
      </c>
      <c r="F152" s="124"/>
      <c r="G152" s="124"/>
      <c r="H152" s="124"/>
      <c r="I152" s="13"/>
      <c r="J152" s="123"/>
      <c r="K152" s="123"/>
      <c r="L152" s="123"/>
      <c r="M152" s="123"/>
      <c r="N152" s="123"/>
      <c r="O152" s="123"/>
      <c r="P152" s="123"/>
      <c r="Q152" s="123"/>
      <c r="U152" s="1"/>
      <c r="V152" s="1"/>
      <c r="W152" s="1"/>
      <c r="X152" s="1"/>
      <c r="Y152" s="1"/>
      <c r="Z152" s="1"/>
      <c r="AA152" s="12"/>
      <c r="AB152" s="12"/>
      <c r="AC152" s="12"/>
      <c r="AD152" s="12"/>
      <c r="AE152" s="12"/>
      <c r="AF152" s="12"/>
      <c r="AG152" s="12"/>
      <c r="AH152" s="12"/>
    </row>
    <row r="153" spans="1:34" customFormat="1" x14ac:dyDescent="0.25">
      <c r="A153" s="21"/>
      <c r="B153" s="21"/>
      <c r="C153" s="21"/>
      <c r="D153" s="21"/>
      <c r="E153" s="20"/>
      <c r="F153" s="20"/>
      <c r="G153" s="20"/>
      <c r="H153" s="19"/>
      <c r="I153" s="13"/>
      <c r="J153" s="107"/>
      <c r="K153" s="107"/>
      <c r="L153" s="107"/>
      <c r="M153" s="107"/>
      <c r="N153" s="107"/>
      <c r="O153" s="107"/>
      <c r="P153" s="107"/>
      <c r="Q153" s="107"/>
      <c r="U153" s="1"/>
      <c r="V153" s="1"/>
      <c r="W153" s="1"/>
      <c r="X153" s="1"/>
      <c r="Y153" s="1"/>
      <c r="Z153" s="1"/>
      <c r="AA153" s="12"/>
      <c r="AB153" s="12"/>
      <c r="AC153" s="12"/>
      <c r="AD153" s="12"/>
      <c r="AE153" s="12"/>
      <c r="AF153" s="12"/>
      <c r="AG153" s="12"/>
      <c r="AH153" s="12"/>
    </row>
    <row r="154" spans="1:34" customFormat="1" ht="15.75" thickBot="1" x14ac:dyDescent="0.3">
      <c r="A154" s="15"/>
      <c r="B154" s="17"/>
      <c r="C154" s="16"/>
      <c r="D154" s="16"/>
      <c r="E154" s="16"/>
      <c r="F154" s="15"/>
      <c r="G154" s="15"/>
      <c r="H154" s="14"/>
      <c r="I154" s="13"/>
      <c r="AA154" s="12"/>
      <c r="AB154" s="12"/>
      <c r="AC154" s="12"/>
      <c r="AD154" s="12"/>
      <c r="AE154" s="12"/>
      <c r="AF154" s="12"/>
      <c r="AG154" s="12"/>
      <c r="AH154" s="12"/>
    </row>
    <row r="155" spans="1:34" x14ac:dyDescent="0.25">
      <c r="A155" s="10"/>
      <c r="B155" s="124" t="s">
        <v>0</v>
      </c>
      <c r="C155" s="124"/>
      <c r="D155" s="124"/>
      <c r="E155" s="124"/>
      <c r="F155" s="124"/>
      <c r="G155" s="124"/>
      <c r="H155" s="8"/>
    </row>
    <row r="156" spans="1:34" x14ac:dyDescent="0.25">
      <c r="A156" s="10"/>
      <c r="B156" s="11"/>
      <c r="C156" s="10"/>
      <c r="D156" s="10"/>
      <c r="E156" s="10"/>
      <c r="F156" s="10"/>
      <c r="G156" s="9"/>
      <c r="H156" s="8"/>
    </row>
    <row r="157" spans="1:34" x14ac:dyDescent="0.25">
      <c r="A157" s="10"/>
      <c r="B157" s="11"/>
      <c r="C157" s="10"/>
      <c r="D157" s="10"/>
      <c r="E157" s="10"/>
      <c r="F157" s="10"/>
      <c r="G157" s="9"/>
      <c r="H157" s="8"/>
    </row>
    <row r="158" spans="1:34" x14ac:dyDescent="0.25">
      <c r="A158" s="10"/>
      <c r="B158" s="11"/>
      <c r="C158" s="10"/>
      <c r="D158" s="10"/>
      <c r="E158" s="10"/>
      <c r="F158" s="10"/>
      <c r="G158" s="9"/>
      <c r="H158" s="8"/>
    </row>
    <row r="159" spans="1:34" s="5" customFormat="1" x14ac:dyDescent="0.25">
      <c r="A159" s="10"/>
      <c r="B159" s="11"/>
      <c r="C159" s="10"/>
      <c r="D159" s="10"/>
      <c r="E159" s="10"/>
      <c r="F159" s="10"/>
      <c r="G159" s="9"/>
      <c r="H159" s="8"/>
      <c r="J159" s="4"/>
      <c r="K159" s="3"/>
      <c r="L159" s="1"/>
      <c r="M159" s="1"/>
      <c r="N159" s="2"/>
      <c r="O159" s="4"/>
      <c r="P159" s="3"/>
      <c r="Q159" s="1"/>
      <c r="R159" s="2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</row>
    <row r="160" spans="1:34" s="5" customFormat="1" x14ac:dyDescent="0.25">
      <c r="A160" s="10"/>
      <c r="B160" s="11"/>
      <c r="C160" s="10"/>
      <c r="D160" s="10"/>
      <c r="E160" s="10"/>
      <c r="F160" s="10"/>
      <c r="G160" s="9"/>
      <c r="H160" s="8"/>
      <c r="J160" s="4"/>
      <c r="K160" s="3"/>
      <c r="L160" s="1"/>
      <c r="M160" s="1"/>
      <c r="N160" s="2"/>
      <c r="O160" s="4"/>
      <c r="P160" s="3"/>
      <c r="Q160" s="1"/>
      <c r="R160" s="2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1:34" s="5" customFormat="1" x14ac:dyDescent="0.25">
      <c r="A161" s="10"/>
      <c r="B161" s="11"/>
      <c r="C161" s="10"/>
      <c r="D161" s="10"/>
      <c r="E161" s="10"/>
      <c r="F161" s="10"/>
      <c r="G161" s="9"/>
      <c r="H161" s="8"/>
      <c r="J161" s="4"/>
      <c r="K161" s="3"/>
      <c r="L161" s="1"/>
      <c r="M161" s="1"/>
      <c r="N161" s="2"/>
      <c r="O161" s="4"/>
      <c r="P161" s="3"/>
      <c r="Q161" s="1"/>
      <c r="R161" s="2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1:34" s="5" customFormat="1" x14ac:dyDescent="0.25">
      <c r="A162" s="10"/>
      <c r="B162" s="11"/>
      <c r="C162" s="10"/>
      <c r="D162" s="10"/>
      <c r="E162" s="10"/>
      <c r="F162" s="10"/>
      <c r="G162" s="9"/>
      <c r="H162" s="8"/>
      <c r="J162" s="4"/>
      <c r="K162" s="3"/>
      <c r="L162" s="1"/>
      <c r="M162" s="1"/>
      <c r="N162" s="2"/>
      <c r="O162" s="4"/>
      <c r="P162" s="3"/>
      <c r="Q162" s="1"/>
      <c r="R162" s="2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1:34" s="5" customFormat="1" x14ac:dyDescent="0.25">
      <c r="A163" s="10"/>
      <c r="B163" s="11"/>
      <c r="C163" s="10"/>
      <c r="D163" s="10"/>
      <c r="E163" s="10"/>
      <c r="F163" s="10"/>
      <c r="G163" s="9"/>
      <c r="H163" s="8"/>
      <c r="J163" s="4"/>
      <c r="K163" s="3"/>
      <c r="L163" s="1"/>
      <c r="M163" s="1"/>
      <c r="N163" s="2"/>
      <c r="O163" s="4"/>
      <c r="P163" s="3"/>
      <c r="Q163" s="1"/>
      <c r="R163" s="2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s="5" customFormat="1" x14ac:dyDescent="0.25">
      <c r="A164" s="10"/>
      <c r="B164" s="11"/>
      <c r="C164" s="10"/>
      <c r="D164" s="10"/>
      <c r="E164" s="10"/>
      <c r="F164" s="10"/>
      <c r="G164" s="9"/>
      <c r="H164" s="8"/>
      <c r="J164" s="4"/>
      <c r="K164" s="3"/>
      <c r="L164" s="1"/>
      <c r="M164" s="1"/>
      <c r="N164" s="2"/>
      <c r="O164" s="4"/>
      <c r="P164" s="3"/>
      <c r="Q164" s="1"/>
      <c r="R164" s="2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s="5" customFormat="1" x14ac:dyDescent="0.25">
      <c r="A165" s="10"/>
      <c r="B165" s="11"/>
      <c r="C165" s="10"/>
      <c r="D165" s="10"/>
      <c r="E165" s="10"/>
      <c r="F165" s="10"/>
      <c r="G165" s="9"/>
      <c r="H165" s="8"/>
      <c r="J165" s="4"/>
      <c r="K165" s="3"/>
      <c r="L165" s="1"/>
      <c r="M165" s="1"/>
      <c r="N165" s="2"/>
      <c r="O165" s="4"/>
      <c r="P165" s="3"/>
      <c r="Q165" s="1"/>
      <c r="R165" s="2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s="5" customFormat="1" x14ac:dyDescent="0.25">
      <c r="A166" s="10"/>
      <c r="B166" s="11"/>
      <c r="C166" s="10"/>
      <c r="D166" s="10"/>
      <c r="E166" s="10"/>
      <c r="F166" s="10"/>
      <c r="G166" s="9"/>
      <c r="H166" s="8"/>
      <c r="J166" s="4"/>
      <c r="K166" s="3"/>
      <c r="L166" s="1"/>
      <c r="M166" s="1"/>
      <c r="N166" s="2"/>
      <c r="O166" s="4"/>
      <c r="P166" s="3"/>
      <c r="Q166" s="1"/>
      <c r="R166" s="2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s="5" customFormat="1" x14ac:dyDescent="0.25">
      <c r="A167" s="10"/>
      <c r="B167" s="11"/>
      <c r="C167" s="10"/>
      <c r="D167" s="10"/>
      <c r="E167" s="10"/>
      <c r="F167" s="10"/>
      <c r="G167" s="9"/>
      <c r="H167" s="8"/>
      <c r="J167" s="4"/>
      <c r="K167" s="3"/>
      <c r="L167" s="1"/>
      <c r="M167" s="1"/>
      <c r="N167" s="2"/>
      <c r="O167" s="4"/>
      <c r="P167" s="3"/>
      <c r="Q167" s="1"/>
      <c r="R167" s="2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s="5" customFormat="1" x14ac:dyDescent="0.25">
      <c r="A168" s="10"/>
      <c r="B168" s="11"/>
      <c r="C168" s="10"/>
      <c r="D168" s="10"/>
      <c r="E168" s="10"/>
      <c r="F168" s="10"/>
      <c r="G168" s="9"/>
      <c r="H168" s="8"/>
      <c r="J168" s="4"/>
      <c r="K168" s="3"/>
      <c r="L168" s="1"/>
      <c r="M168" s="1"/>
      <c r="N168" s="2"/>
      <c r="O168" s="4"/>
      <c r="P168" s="3"/>
      <c r="Q168" s="1"/>
      <c r="R168" s="2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s="5" customFormat="1" x14ac:dyDescent="0.25">
      <c r="A169" s="10"/>
      <c r="B169" s="11"/>
      <c r="C169" s="10"/>
      <c r="D169" s="10"/>
      <c r="E169" s="10"/>
      <c r="F169" s="10"/>
      <c r="G169" s="9"/>
      <c r="H169" s="8"/>
      <c r="J169" s="4"/>
      <c r="K169" s="3"/>
      <c r="L169" s="1"/>
      <c r="M169" s="1"/>
      <c r="N169" s="2"/>
      <c r="O169" s="4"/>
      <c r="P169" s="3"/>
      <c r="Q169" s="1"/>
      <c r="R169" s="2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s="5" customFormat="1" x14ac:dyDescent="0.25">
      <c r="A170" s="10"/>
      <c r="B170" s="11"/>
      <c r="C170" s="10"/>
      <c r="D170" s="10"/>
      <c r="E170" s="10"/>
      <c r="F170" s="10"/>
      <c r="G170" s="9"/>
      <c r="H170" s="8"/>
      <c r="J170" s="4"/>
      <c r="K170" s="3"/>
      <c r="L170" s="1"/>
      <c r="M170" s="1"/>
      <c r="N170" s="2"/>
      <c r="O170" s="4"/>
      <c r="P170" s="3"/>
      <c r="Q170" s="1"/>
      <c r="R170" s="2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s="5" customFormat="1" x14ac:dyDescent="0.25">
      <c r="A171" s="10"/>
      <c r="B171" s="11"/>
      <c r="C171" s="10"/>
      <c r="D171" s="10"/>
      <c r="E171" s="10"/>
      <c r="F171" s="10"/>
      <c r="G171" s="9"/>
      <c r="H171" s="8"/>
      <c r="J171" s="4"/>
      <c r="K171" s="3"/>
      <c r="L171" s="1"/>
      <c r="M171" s="1"/>
      <c r="N171" s="2"/>
      <c r="O171" s="4"/>
      <c r="P171" s="3"/>
      <c r="Q171" s="1"/>
      <c r="R171" s="2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s="5" customFormat="1" x14ac:dyDescent="0.25">
      <c r="A172" s="10"/>
      <c r="B172" s="11"/>
      <c r="C172" s="10"/>
      <c r="D172" s="10"/>
      <c r="E172" s="10"/>
      <c r="F172" s="10"/>
      <c r="G172" s="9"/>
      <c r="H172" s="8"/>
      <c r="J172" s="4"/>
      <c r="K172" s="3"/>
      <c r="L172" s="1"/>
      <c r="M172" s="1"/>
      <c r="N172" s="2"/>
      <c r="O172" s="4"/>
      <c r="P172" s="3"/>
      <c r="Q172" s="1"/>
      <c r="R172" s="2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s="5" customFormat="1" x14ac:dyDescent="0.25">
      <c r="A173" s="10"/>
      <c r="B173" s="11"/>
      <c r="C173" s="10"/>
      <c r="D173" s="10"/>
      <c r="E173" s="10"/>
      <c r="F173" s="10"/>
      <c r="G173" s="9"/>
      <c r="H173" s="8"/>
      <c r="J173" s="4"/>
      <c r="K173" s="3"/>
      <c r="L173" s="1"/>
      <c r="M173" s="1"/>
      <c r="N173" s="2"/>
      <c r="O173" s="4"/>
      <c r="P173" s="3"/>
      <c r="Q173" s="1"/>
      <c r="R173" s="2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s="5" customFormat="1" x14ac:dyDescent="0.25">
      <c r="A174" s="10"/>
      <c r="B174" s="11"/>
      <c r="C174" s="10"/>
      <c r="D174" s="10"/>
      <c r="E174" s="10"/>
      <c r="F174" s="10"/>
      <c r="G174" s="9"/>
      <c r="H174" s="8"/>
      <c r="J174" s="4"/>
      <c r="K174" s="3"/>
      <c r="L174" s="1"/>
      <c r="M174" s="1"/>
      <c r="N174" s="2"/>
      <c r="O174" s="4"/>
      <c r="P174" s="3"/>
      <c r="Q174" s="1"/>
      <c r="R174" s="2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s="5" customFormat="1" x14ac:dyDescent="0.25">
      <c r="A175" s="10"/>
      <c r="B175" s="11"/>
      <c r="C175" s="10"/>
      <c r="D175" s="10"/>
      <c r="E175" s="10"/>
      <c r="F175" s="10"/>
      <c r="G175" s="9"/>
      <c r="H175" s="8"/>
      <c r="J175" s="4"/>
      <c r="K175" s="3"/>
      <c r="L175" s="1"/>
      <c r="M175" s="1"/>
      <c r="N175" s="2"/>
      <c r="O175" s="4"/>
      <c r="P175" s="3"/>
      <c r="Q175" s="1"/>
      <c r="R175" s="2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s="5" customFormat="1" x14ac:dyDescent="0.25">
      <c r="A176" s="10"/>
      <c r="B176" s="11"/>
      <c r="C176" s="10"/>
      <c r="D176" s="10"/>
      <c r="E176" s="10"/>
      <c r="F176" s="10"/>
      <c r="G176" s="9"/>
      <c r="H176" s="8"/>
      <c r="J176" s="4"/>
      <c r="K176" s="3"/>
      <c r="L176" s="1"/>
      <c r="M176" s="1"/>
      <c r="N176" s="2"/>
      <c r="O176" s="4"/>
      <c r="P176" s="3"/>
      <c r="Q176" s="1"/>
      <c r="R176" s="2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s="5" customFormat="1" x14ac:dyDescent="0.25">
      <c r="A177" s="10"/>
      <c r="B177" s="11"/>
      <c r="C177" s="10"/>
      <c r="D177" s="10"/>
      <c r="E177" s="10"/>
      <c r="F177" s="10"/>
      <c r="G177" s="9"/>
      <c r="H177" s="8"/>
      <c r="J177" s="4"/>
      <c r="K177" s="3"/>
      <c r="L177" s="1"/>
      <c r="M177" s="1"/>
      <c r="N177" s="2"/>
      <c r="O177" s="4"/>
      <c r="P177" s="3"/>
      <c r="Q177" s="1"/>
      <c r="R177" s="2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s="5" customFormat="1" x14ac:dyDescent="0.25">
      <c r="A178" s="10"/>
      <c r="B178" s="11"/>
      <c r="C178" s="10"/>
      <c r="D178" s="10"/>
      <c r="E178" s="10"/>
      <c r="F178" s="10"/>
      <c r="G178" s="9"/>
      <c r="H178" s="8"/>
      <c r="J178" s="4"/>
      <c r="K178" s="3"/>
      <c r="L178" s="1"/>
      <c r="M178" s="1"/>
      <c r="N178" s="2"/>
      <c r="O178" s="4"/>
      <c r="P178" s="3"/>
      <c r="Q178" s="1"/>
      <c r="R178" s="2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s="5" customFormat="1" x14ac:dyDescent="0.25">
      <c r="A179" s="10"/>
      <c r="B179" s="11"/>
      <c r="C179" s="10"/>
      <c r="D179" s="10"/>
      <c r="E179" s="10"/>
      <c r="F179" s="10"/>
      <c r="G179" s="9"/>
      <c r="H179" s="8"/>
      <c r="J179" s="4"/>
      <c r="K179" s="3"/>
      <c r="L179" s="1"/>
      <c r="M179" s="1"/>
      <c r="N179" s="2"/>
      <c r="O179" s="4"/>
      <c r="P179" s="3"/>
      <c r="Q179" s="1"/>
      <c r="R179" s="2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s="5" customFormat="1" x14ac:dyDescent="0.25">
      <c r="A180" s="10"/>
      <c r="B180" s="11"/>
      <c r="C180" s="10"/>
      <c r="D180" s="10"/>
      <c r="E180" s="10"/>
      <c r="F180" s="10"/>
      <c r="G180" s="9"/>
      <c r="H180" s="8"/>
      <c r="J180" s="4"/>
      <c r="K180" s="3"/>
      <c r="L180" s="1"/>
      <c r="M180" s="1"/>
      <c r="N180" s="2"/>
      <c r="O180" s="4"/>
      <c r="P180" s="3"/>
      <c r="Q180" s="1"/>
      <c r="R180" s="2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s="5" customFormat="1" x14ac:dyDescent="0.25">
      <c r="A181" s="10"/>
      <c r="B181" s="11"/>
      <c r="C181" s="10"/>
      <c r="D181" s="10"/>
      <c r="E181" s="10"/>
      <c r="F181" s="10"/>
      <c r="G181" s="9"/>
      <c r="H181" s="8"/>
      <c r="J181" s="4"/>
      <c r="K181" s="3"/>
      <c r="L181" s="1"/>
      <c r="M181" s="1"/>
      <c r="N181" s="2"/>
      <c r="O181" s="4"/>
      <c r="P181" s="3"/>
      <c r="Q181" s="1"/>
      <c r="R181" s="2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s="5" customFormat="1" x14ac:dyDescent="0.25">
      <c r="A182" s="10"/>
      <c r="B182" s="11"/>
      <c r="C182" s="10"/>
      <c r="D182" s="10"/>
      <c r="E182" s="10"/>
      <c r="F182" s="10"/>
      <c r="G182" s="9"/>
      <c r="H182" s="8"/>
      <c r="J182" s="4"/>
      <c r="K182" s="3"/>
      <c r="L182" s="1"/>
      <c r="M182" s="1"/>
      <c r="N182" s="2"/>
      <c r="O182" s="4"/>
      <c r="P182" s="3"/>
      <c r="Q182" s="1"/>
      <c r="R182" s="2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s="5" customFormat="1" x14ac:dyDescent="0.25">
      <c r="A183" s="10"/>
      <c r="B183" s="11"/>
      <c r="C183" s="10"/>
      <c r="D183" s="10"/>
      <c r="E183" s="10"/>
      <c r="F183" s="10"/>
      <c r="G183" s="9"/>
      <c r="H183" s="8"/>
      <c r="J183" s="4"/>
      <c r="K183" s="3"/>
      <c r="L183" s="1"/>
      <c r="M183" s="1"/>
      <c r="N183" s="2"/>
      <c r="O183" s="4"/>
      <c r="P183" s="3"/>
      <c r="Q183" s="1"/>
      <c r="R183" s="2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s="5" customFormat="1" x14ac:dyDescent="0.25">
      <c r="A184" s="10"/>
      <c r="B184" s="11"/>
      <c r="C184" s="10"/>
      <c r="D184" s="10"/>
      <c r="E184" s="10"/>
      <c r="F184" s="10"/>
      <c r="G184" s="9"/>
      <c r="H184" s="8"/>
      <c r="J184" s="4"/>
      <c r="K184" s="3"/>
      <c r="L184" s="1"/>
      <c r="M184" s="1"/>
      <c r="N184" s="2"/>
      <c r="O184" s="4"/>
      <c r="P184" s="3"/>
      <c r="Q184" s="1"/>
      <c r="R184" s="2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s="5" customFormat="1" x14ac:dyDescent="0.25">
      <c r="A185" s="10"/>
      <c r="B185" s="11"/>
      <c r="C185" s="10"/>
      <c r="D185" s="10"/>
      <c r="E185" s="10"/>
      <c r="F185" s="10"/>
      <c r="G185" s="9"/>
      <c r="H185" s="8"/>
      <c r="J185" s="4"/>
      <c r="K185" s="3"/>
      <c r="L185" s="1"/>
      <c r="M185" s="1"/>
      <c r="N185" s="2"/>
      <c r="O185" s="4"/>
      <c r="P185" s="3"/>
      <c r="Q185" s="1"/>
      <c r="R185" s="2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s="5" customFormat="1" x14ac:dyDescent="0.25">
      <c r="A186" s="10"/>
      <c r="B186" s="11"/>
      <c r="C186" s="10"/>
      <c r="D186" s="10"/>
      <c r="E186" s="10"/>
      <c r="F186" s="10"/>
      <c r="G186" s="9"/>
      <c r="H186" s="8"/>
      <c r="J186" s="4"/>
      <c r="K186" s="3"/>
      <c r="L186" s="1"/>
      <c r="M186" s="1"/>
      <c r="N186" s="2"/>
      <c r="O186" s="4"/>
      <c r="P186" s="3"/>
      <c r="Q186" s="1"/>
      <c r="R186" s="2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s="5" customFormat="1" x14ac:dyDescent="0.25">
      <c r="A187" s="10"/>
      <c r="B187" s="11"/>
      <c r="C187" s="10"/>
      <c r="D187" s="10"/>
      <c r="E187" s="10"/>
      <c r="F187" s="10"/>
      <c r="G187" s="9"/>
      <c r="H187" s="8"/>
      <c r="J187" s="4"/>
      <c r="K187" s="3"/>
      <c r="L187" s="1"/>
      <c r="M187" s="1"/>
      <c r="N187" s="2"/>
      <c r="O187" s="4"/>
      <c r="P187" s="3"/>
      <c r="Q187" s="1"/>
      <c r="R187" s="2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s="5" customFormat="1" x14ac:dyDescent="0.25">
      <c r="A188" s="10"/>
      <c r="B188" s="11"/>
      <c r="C188" s="10"/>
      <c r="D188" s="10"/>
      <c r="E188" s="10"/>
      <c r="F188" s="10"/>
      <c r="G188" s="9"/>
      <c r="H188" s="8"/>
      <c r="J188" s="4"/>
      <c r="K188" s="3"/>
      <c r="L188" s="1"/>
      <c r="M188" s="1"/>
      <c r="N188" s="2"/>
      <c r="O188" s="4"/>
      <c r="P188" s="3"/>
      <c r="Q188" s="1"/>
      <c r="R188" s="2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s="5" customFormat="1" x14ac:dyDescent="0.25">
      <c r="A189" s="10"/>
      <c r="B189" s="11"/>
      <c r="C189" s="10"/>
      <c r="D189" s="10"/>
      <c r="E189" s="10"/>
      <c r="F189" s="10"/>
      <c r="G189" s="9"/>
      <c r="H189" s="8"/>
      <c r="J189" s="4"/>
      <c r="K189" s="3"/>
      <c r="L189" s="1"/>
      <c r="M189" s="1"/>
      <c r="N189" s="2"/>
      <c r="O189" s="4"/>
      <c r="P189" s="3"/>
      <c r="Q189" s="1"/>
      <c r="R189" s="2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s="5" customFormat="1" x14ac:dyDescent="0.25">
      <c r="A190" s="10"/>
      <c r="B190" s="11"/>
      <c r="C190" s="10"/>
      <c r="D190" s="10"/>
      <c r="E190" s="10"/>
      <c r="F190" s="10"/>
      <c r="G190" s="9"/>
      <c r="H190" s="8"/>
      <c r="J190" s="4"/>
      <c r="K190" s="3"/>
      <c r="L190" s="1"/>
      <c r="M190" s="1"/>
      <c r="N190" s="2"/>
      <c r="O190" s="4"/>
      <c r="P190" s="3"/>
      <c r="Q190" s="1"/>
      <c r="R190" s="2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s="5" customFormat="1" x14ac:dyDescent="0.25">
      <c r="A191" s="10"/>
      <c r="B191" s="11"/>
      <c r="C191" s="10"/>
      <c r="D191" s="10"/>
      <c r="E191" s="10"/>
      <c r="F191" s="10"/>
      <c r="G191" s="9"/>
      <c r="H191" s="8"/>
      <c r="J191" s="4"/>
      <c r="K191" s="3"/>
      <c r="L191" s="1"/>
      <c r="M191" s="1"/>
      <c r="N191" s="2"/>
      <c r="O191" s="4"/>
      <c r="P191" s="3"/>
      <c r="Q191" s="1"/>
      <c r="R191" s="2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s="5" customFormat="1" x14ac:dyDescent="0.25">
      <c r="A192" s="10"/>
      <c r="B192" s="11"/>
      <c r="C192" s="10"/>
      <c r="D192" s="10"/>
      <c r="E192" s="10"/>
      <c r="F192" s="10"/>
      <c r="G192" s="9"/>
      <c r="H192" s="8"/>
      <c r="J192" s="4"/>
      <c r="K192" s="3"/>
      <c r="L192" s="1"/>
      <c r="M192" s="1"/>
      <c r="N192" s="2"/>
      <c r="O192" s="4"/>
      <c r="P192" s="3"/>
      <c r="Q192" s="1"/>
      <c r="R192" s="2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s="5" customFormat="1" x14ac:dyDescent="0.25">
      <c r="A193" s="10"/>
      <c r="B193" s="11"/>
      <c r="C193" s="10"/>
      <c r="D193" s="10"/>
      <c r="E193" s="10"/>
      <c r="F193" s="10"/>
      <c r="G193" s="9"/>
      <c r="H193" s="8"/>
      <c r="J193" s="4"/>
      <c r="K193" s="3"/>
      <c r="L193" s="1"/>
      <c r="M193" s="1"/>
      <c r="N193" s="2"/>
      <c r="O193" s="4"/>
      <c r="P193" s="3"/>
      <c r="Q193" s="1"/>
      <c r="R193" s="2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s="5" customFormat="1" x14ac:dyDescent="0.25">
      <c r="A194" s="10"/>
      <c r="B194" s="11"/>
      <c r="C194" s="10"/>
      <c r="D194" s="10"/>
      <c r="E194" s="10"/>
      <c r="F194" s="10"/>
      <c r="G194" s="9"/>
      <c r="H194" s="8"/>
      <c r="J194" s="4"/>
      <c r="K194" s="3"/>
      <c r="L194" s="1"/>
      <c r="M194" s="1"/>
      <c r="N194" s="2"/>
      <c r="O194" s="4"/>
      <c r="P194" s="3"/>
      <c r="Q194" s="1"/>
      <c r="R194" s="2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</sheetData>
  <mergeCells count="13">
    <mergeCell ref="B155:G155"/>
    <mergeCell ref="A10:H10"/>
    <mergeCell ref="A12:F12"/>
    <mergeCell ref="J12:M12"/>
    <mergeCell ref="A152:B152"/>
    <mergeCell ref="E152:H152"/>
    <mergeCell ref="J152:Q152"/>
    <mergeCell ref="A9:H9"/>
    <mergeCell ref="B2:J2"/>
    <mergeCell ref="C3:J3"/>
    <mergeCell ref="B4:J4"/>
    <mergeCell ref="C5:J5"/>
    <mergeCell ref="A8:H8"/>
  </mergeCells>
  <pageMargins left="0.41319444444444442" right="0.31727430555555558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5"/>
  <sheetViews>
    <sheetView showGridLines="0" showWhiteSpace="0" view="pageLayout" topLeftCell="A57" zoomScale="120" zoomScaleNormal="115" zoomScalePageLayoutView="120" workbookViewId="0">
      <selection activeCell="D153" sqref="D153"/>
    </sheetView>
  </sheetViews>
  <sheetFormatPr baseColWidth="10" defaultColWidth="11.42578125" defaultRowHeight="15" x14ac:dyDescent="0.25"/>
  <cols>
    <col min="1" max="1" width="8.85546875" style="1" customWidth="1"/>
    <col min="2" max="2" width="33.85546875" style="3" customWidth="1"/>
    <col min="3" max="3" width="9.140625" style="1" customWidth="1"/>
    <col min="4" max="4" width="8.140625" style="1" customWidth="1"/>
    <col min="5" max="5" width="11.140625" style="1" customWidth="1"/>
    <col min="6" max="6" width="10" style="1" customWidth="1"/>
    <col min="7" max="7" width="12.85546875" style="7" customWidth="1"/>
    <col min="8" max="8" width="13" style="6" customWidth="1"/>
    <col min="9" max="9" width="1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35">
      <c r="B2" s="125"/>
      <c r="C2" s="125"/>
      <c r="D2" s="125"/>
      <c r="E2" s="125"/>
      <c r="F2" s="125"/>
      <c r="G2" s="125"/>
      <c r="H2" s="125"/>
      <c r="I2" s="125"/>
      <c r="J2" s="125"/>
    </row>
    <row r="3" spans="1:18" ht="13.5" customHeight="1" x14ac:dyDescent="0.25">
      <c r="A3" s="103"/>
      <c r="B3" s="104"/>
      <c r="C3" s="126"/>
      <c r="D3" s="126"/>
      <c r="E3" s="126"/>
      <c r="F3" s="126"/>
      <c r="G3" s="126"/>
      <c r="H3" s="126"/>
      <c r="I3" s="126"/>
      <c r="J3" s="126"/>
      <c r="L3" s="95"/>
      <c r="M3" s="95"/>
      <c r="N3" s="98"/>
      <c r="R3" s="95"/>
    </row>
    <row r="4" spans="1:18" ht="13.5" customHeight="1" x14ac:dyDescent="0.3">
      <c r="A4" s="103"/>
      <c r="B4" s="127"/>
      <c r="C4" s="127"/>
      <c r="D4" s="127"/>
      <c r="E4" s="127"/>
      <c r="F4" s="127"/>
      <c r="G4" s="127"/>
      <c r="H4" s="127"/>
      <c r="I4" s="127"/>
      <c r="J4" s="127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6"/>
      <c r="D5" s="126"/>
      <c r="E5" s="126"/>
      <c r="F5" s="126"/>
      <c r="G5" s="126"/>
      <c r="H5" s="126"/>
      <c r="I5" s="126"/>
      <c r="J5" s="126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30" t="s">
        <v>152</v>
      </c>
      <c r="B8" s="130"/>
      <c r="C8" s="130"/>
      <c r="D8" s="130"/>
      <c r="E8" s="130"/>
      <c r="F8" s="130"/>
      <c r="G8" s="130"/>
      <c r="H8" s="130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31" t="s">
        <v>151</v>
      </c>
      <c r="B9" s="131"/>
      <c r="C9" s="131"/>
      <c r="D9" s="131"/>
      <c r="E9" s="131"/>
      <c r="F9" s="131"/>
      <c r="G9" s="131"/>
      <c r="H9" s="131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32" t="s">
        <v>160</v>
      </c>
      <c r="B10" s="132"/>
      <c r="C10" s="132"/>
      <c r="D10" s="132"/>
      <c r="E10" s="132"/>
      <c r="F10" s="132"/>
      <c r="G10" s="132"/>
      <c r="H10" s="132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8" t="s">
        <v>161</v>
      </c>
      <c r="B12" s="128"/>
      <c r="C12" s="128"/>
      <c r="D12" s="128"/>
      <c r="E12" s="128"/>
      <c r="F12" s="128"/>
      <c r="G12" s="94"/>
      <c r="H12" s="93"/>
      <c r="J12" s="129" t="s">
        <v>146</v>
      </c>
      <c r="K12" s="129"/>
      <c r="L12" s="129"/>
      <c r="M12" s="129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10</v>
      </c>
      <c r="D16" s="51">
        <v>56</v>
      </c>
      <c r="E16" s="71">
        <f>C16+D16-F16</f>
        <v>61</v>
      </c>
      <c r="F16" s="42">
        <v>5</v>
      </c>
      <c r="G16" s="49">
        <v>45</v>
      </c>
      <c r="H16" s="48">
        <f t="shared" ref="H16:H47" si="0">G16*F16</f>
        <v>225</v>
      </c>
      <c r="I16" s="5"/>
      <c r="J16" s="70">
        <f t="shared" ref="J16:K18" si="1">A16</f>
        <v>5405</v>
      </c>
      <c r="K16" s="69" t="str">
        <f t="shared" si="1"/>
        <v>AGUA BOTELLON DAHLIA</v>
      </c>
      <c r="O16" s="68">
        <f t="shared" ref="O16:P18" si="2">J16</f>
        <v>5405</v>
      </c>
      <c r="P16" s="67" t="str">
        <f t="shared" si="2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1</v>
      </c>
      <c r="D17" s="29">
        <v>2</v>
      </c>
      <c r="E17" s="71">
        <f t="shared" ref="E17:E80" si="3">C17+D17-F17</f>
        <v>2</v>
      </c>
      <c r="F17" s="27">
        <v>1</v>
      </c>
      <c r="G17" s="26">
        <v>1100</v>
      </c>
      <c r="H17" s="25">
        <f t="shared" si="0"/>
        <v>1100</v>
      </c>
      <c r="I17" s="5"/>
      <c r="J17" s="47">
        <f t="shared" si="1"/>
        <v>385</v>
      </c>
      <c r="K17" s="46" t="str">
        <f t="shared" si="1"/>
        <v>ACEITE CRISOL 2/250 OZ (15 LB) GALON</v>
      </c>
      <c r="O17" s="45">
        <f t="shared" si="2"/>
        <v>385</v>
      </c>
      <c r="P17" s="44" t="str">
        <f t="shared" si="2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1.5</v>
      </c>
      <c r="D18" s="51">
        <v>4</v>
      </c>
      <c r="E18" s="71">
        <f t="shared" si="3"/>
        <v>4.5</v>
      </c>
      <c r="F18" s="42">
        <v>1</v>
      </c>
      <c r="G18" s="49">
        <v>38</v>
      </c>
      <c r="H18" s="48">
        <f t="shared" si="0"/>
        <v>38</v>
      </c>
      <c r="I18" s="5"/>
      <c r="J18" s="47">
        <f t="shared" si="1"/>
        <v>2821</v>
      </c>
      <c r="K18" s="46" t="str">
        <f t="shared" si="1"/>
        <v>ACEITUNA VALENCIANA FRASCO 12/14 ONZA</v>
      </c>
      <c r="O18" s="45">
        <f t="shared" si="2"/>
        <v>2821</v>
      </c>
      <c r="P18" s="44" t="str">
        <f t="shared" si="2"/>
        <v>ACEITUNA VALENCIANA FRASCO 12/14 ONZA</v>
      </c>
    </row>
    <row r="19" spans="1:16" s="43" customFormat="1" ht="15.75" thickBot="1" x14ac:dyDescent="0.3">
      <c r="A19" s="32"/>
      <c r="B19" s="31" t="s">
        <v>134</v>
      </c>
      <c r="C19" s="27">
        <v>1</v>
      </c>
      <c r="D19" s="29">
        <v>2</v>
      </c>
      <c r="E19" s="71">
        <f t="shared" si="3"/>
        <v>3</v>
      </c>
      <c r="F19" s="27">
        <v>0</v>
      </c>
      <c r="G19" s="26">
        <v>45.61</v>
      </c>
      <c r="H19" s="25">
        <f t="shared" si="0"/>
        <v>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5</v>
      </c>
      <c r="D20" s="51">
        <v>45</v>
      </c>
      <c r="E20" s="71">
        <f t="shared" si="3"/>
        <v>48</v>
      </c>
      <c r="F20" s="42">
        <v>2</v>
      </c>
      <c r="G20" s="49">
        <v>59.32</v>
      </c>
      <c r="H20" s="48">
        <f t="shared" si="0"/>
        <v>118.64</v>
      </c>
      <c r="I20" s="5"/>
      <c r="J20" s="47"/>
      <c r="K20" s="46"/>
      <c r="O20" s="45"/>
      <c r="P20" s="44"/>
    </row>
    <row r="21" spans="1:16" s="43" customFormat="1" ht="15.75" thickBot="1" x14ac:dyDescent="0.3">
      <c r="A21" s="32">
        <v>622</v>
      </c>
      <c r="B21" s="31" t="s">
        <v>132</v>
      </c>
      <c r="C21" s="27">
        <v>1</v>
      </c>
      <c r="D21" s="29">
        <v>10</v>
      </c>
      <c r="E21" s="71">
        <f t="shared" si="3"/>
        <v>1</v>
      </c>
      <c r="F21" s="27">
        <v>10</v>
      </c>
      <c r="G21" s="26">
        <v>140</v>
      </c>
      <c r="H21" s="25">
        <f t="shared" si="0"/>
        <v>1400</v>
      </c>
      <c r="I21" s="5"/>
      <c r="J21" s="47">
        <f t="shared" ref="J21:K36" si="4">A21</f>
        <v>622</v>
      </c>
      <c r="K21" s="46" t="str">
        <f t="shared" si="4"/>
        <v>AJO AMERICANO LIBRA</v>
      </c>
      <c r="O21" s="45">
        <f t="shared" ref="O21:P36" si="5">J21</f>
        <v>622</v>
      </c>
      <c r="P21" s="44" t="str">
        <f t="shared" si="5"/>
        <v>AJO AMERICANO LIBRA</v>
      </c>
    </row>
    <row r="22" spans="1:16" s="43" customFormat="1" ht="15.75" thickBot="1" x14ac:dyDescent="0.3">
      <c r="A22" s="53">
        <v>2337</v>
      </c>
      <c r="B22" s="52" t="s">
        <v>131</v>
      </c>
      <c r="C22" s="42">
        <v>12</v>
      </c>
      <c r="D22" s="51">
        <v>250</v>
      </c>
      <c r="E22" s="71">
        <f t="shared" si="3"/>
        <v>237</v>
      </c>
      <c r="F22" s="42">
        <v>25</v>
      </c>
      <c r="G22" s="49">
        <v>28</v>
      </c>
      <c r="H22" s="48">
        <f t="shared" si="0"/>
        <v>700</v>
      </c>
      <c r="I22" s="5"/>
      <c r="J22" s="47">
        <f t="shared" si="4"/>
        <v>2337</v>
      </c>
      <c r="K22" s="46" t="str">
        <f t="shared" si="4"/>
        <v>ARROZ RODRIGUEZ LIBRAS 125 Libras</v>
      </c>
      <c r="O22" s="45">
        <f t="shared" si="5"/>
        <v>2337</v>
      </c>
      <c r="P22" s="44" t="str">
        <f t="shared" si="5"/>
        <v>ARROZ RODRIGUEZ LIBRAS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4</v>
      </c>
      <c r="D23" s="29">
        <v>15</v>
      </c>
      <c r="E23" s="71">
        <f t="shared" si="3"/>
        <v>8</v>
      </c>
      <c r="F23" s="27">
        <v>11</v>
      </c>
      <c r="G23" s="26">
        <v>55</v>
      </c>
      <c r="H23" s="25">
        <f t="shared" si="0"/>
        <v>605</v>
      </c>
      <c r="I23" s="5"/>
      <c r="J23" s="47">
        <f t="shared" si="4"/>
        <v>856</v>
      </c>
      <c r="K23" s="46" t="str">
        <f t="shared" si="4"/>
        <v>AVENA AMERICANA ENTERA  ( FUNDA 1.1/2)</v>
      </c>
      <c r="O23" s="45">
        <f t="shared" si="5"/>
        <v>856</v>
      </c>
      <c r="P23" s="44" t="str">
        <f t="shared" si="5"/>
        <v>AVENA AMERICANA ENTERA  ( FUNDA 1.1/2)</v>
      </c>
    </row>
    <row r="24" spans="1:16" s="43" customFormat="1" ht="15.75" thickBot="1" x14ac:dyDescent="0.3">
      <c r="A24" s="53">
        <v>6919</v>
      </c>
      <c r="B24" s="52" t="s">
        <v>129</v>
      </c>
      <c r="C24" s="42">
        <v>10</v>
      </c>
      <c r="D24" s="51">
        <v>250</v>
      </c>
      <c r="E24" s="71">
        <f t="shared" si="3"/>
        <v>240</v>
      </c>
      <c r="F24" s="42">
        <v>20</v>
      </c>
      <c r="G24" s="49">
        <v>23.2</v>
      </c>
      <c r="H24" s="48">
        <f t="shared" si="0"/>
        <v>464</v>
      </c>
      <c r="I24" s="5"/>
      <c r="J24" s="47">
        <f t="shared" si="4"/>
        <v>6919</v>
      </c>
      <c r="K24" s="46" t="str">
        <f t="shared" si="4"/>
        <v>AZUCA CREMA 125 LIBRAS</v>
      </c>
      <c r="O24" s="45">
        <f t="shared" si="5"/>
        <v>6919</v>
      </c>
      <c r="P24" s="44" t="str">
        <f t="shared" si="5"/>
        <v>AZUCA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10</v>
      </c>
      <c r="E25" s="71">
        <f t="shared" si="3"/>
        <v>8</v>
      </c>
      <c r="F25" s="27">
        <v>2</v>
      </c>
      <c r="G25" s="26">
        <v>5</v>
      </c>
      <c r="H25" s="25">
        <f t="shared" si="0"/>
        <v>10</v>
      </c>
      <c r="J25" s="24"/>
      <c r="K25" s="3" t="str">
        <f t="shared" si="4"/>
        <v>AJI CUBANELA</v>
      </c>
      <c r="O25" s="41"/>
      <c r="P25" s="40" t="str">
        <f t="shared" si="5"/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10</v>
      </c>
      <c r="D26" s="51">
        <v>40</v>
      </c>
      <c r="E26" s="71">
        <f t="shared" si="3"/>
        <v>40</v>
      </c>
      <c r="F26" s="42">
        <v>10</v>
      </c>
      <c r="G26" s="49">
        <v>125</v>
      </c>
      <c r="H26" s="48">
        <f t="shared" si="0"/>
        <v>1250</v>
      </c>
      <c r="I26" s="5"/>
      <c r="J26" s="47">
        <f>A26</f>
        <v>2454</v>
      </c>
      <c r="K26" s="46" t="str">
        <f t="shared" si="4"/>
        <v>BACALAO NURUEGO 55 LBS</v>
      </c>
      <c r="O26" s="45">
        <f>J26</f>
        <v>2454</v>
      </c>
      <c r="P26" s="44" t="str">
        <f t="shared" si="5"/>
        <v>BACALAO NURUEGO 55 LBS</v>
      </c>
    </row>
    <row r="27" spans="1:16" ht="15.75" thickBot="1" x14ac:dyDescent="0.3">
      <c r="A27" s="32">
        <v>2474</v>
      </c>
      <c r="B27" s="31" t="s">
        <v>126</v>
      </c>
      <c r="C27" s="27">
        <v>0</v>
      </c>
      <c r="D27" s="29">
        <v>12</v>
      </c>
      <c r="E27" s="71">
        <f t="shared" si="3"/>
        <v>7</v>
      </c>
      <c r="F27" s="27">
        <v>5</v>
      </c>
      <c r="G27" s="26">
        <v>18</v>
      </c>
      <c r="H27" s="25">
        <f t="shared" si="0"/>
        <v>90</v>
      </c>
      <c r="J27" s="24">
        <f>A27</f>
        <v>2474</v>
      </c>
      <c r="K27" s="3" t="str">
        <f t="shared" si="4"/>
        <v>BICARRBONATO DE SODA 55  LIBRAS</v>
      </c>
      <c r="O27" s="41">
        <f>J27</f>
        <v>2474</v>
      </c>
      <c r="P27" s="40" t="str">
        <f t="shared" si="5"/>
        <v>BICARRBONATO DE SODA 55  LIBRAS</v>
      </c>
    </row>
    <row r="28" spans="1:16" s="43" customFormat="1" ht="15.75" thickBot="1" x14ac:dyDescent="0.3">
      <c r="A28" s="53">
        <v>380</v>
      </c>
      <c r="B28" s="52" t="s">
        <v>125</v>
      </c>
      <c r="C28" s="42">
        <v>144</v>
      </c>
      <c r="D28" s="51">
        <v>576</v>
      </c>
      <c r="E28" s="71">
        <f>C28+D28-F28</f>
        <v>708</v>
      </c>
      <c r="F28" s="42">
        <v>12</v>
      </c>
      <c r="G28" s="49">
        <v>15</v>
      </c>
      <c r="H28" s="48">
        <f t="shared" si="0"/>
        <v>180</v>
      </c>
      <c r="I28" s="5"/>
      <c r="J28" s="47">
        <f>A28</f>
        <v>380</v>
      </c>
      <c r="K28" s="46" t="str">
        <f t="shared" si="4"/>
        <v>CAFÉ SANTO DOMINGO SOBRE PAQ. 12 SOBRE</v>
      </c>
      <c r="O28" s="45">
        <f>J28</f>
        <v>380</v>
      </c>
      <c r="P28" s="44" t="str">
        <f t="shared" si="5"/>
        <v>CAFÉ SANTO DOMINGO SOBRE PAQ. 12 SOBRE</v>
      </c>
    </row>
    <row r="29" spans="1:16" ht="15.75" thickBot="1" x14ac:dyDescent="0.3">
      <c r="A29" s="32"/>
      <c r="B29" s="31" t="s">
        <v>124</v>
      </c>
      <c r="C29" s="27">
        <v>96</v>
      </c>
      <c r="D29" s="29">
        <v>288</v>
      </c>
      <c r="E29" s="71">
        <f t="shared" si="3"/>
        <v>300</v>
      </c>
      <c r="F29" s="27">
        <v>84</v>
      </c>
      <c r="G29" s="26">
        <v>14.14</v>
      </c>
      <c r="H29" s="25">
        <f t="shared" si="0"/>
        <v>1187.76</v>
      </c>
      <c r="J29" s="24"/>
      <c r="K29" s="3" t="str">
        <f t="shared" si="4"/>
        <v>CAFÉ PILON</v>
      </c>
      <c r="O29" s="41"/>
      <c r="P29" s="40" t="str">
        <f t="shared" si="5"/>
        <v>CAFÉ PILON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5</v>
      </c>
      <c r="E30" s="71">
        <f t="shared" si="3"/>
        <v>3</v>
      </c>
      <c r="F30" s="27">
        <v>2</v>
      </c>
      <c r="G30" s="26">
        <v>55</v>
      </c>
      <c r="H30" s="25">
        <f t="shared" si="0"/>
        <v>110</v>
      </c>
      <c r="J30" s="24">
        <f t="shared" ref="J30:K45" si="6">A30</f>
        <v>5368</v>
      </c>
      <c r="K30" s="3" t="str">
        <f t="shared" si="4"/>
        <v>CALDO BALDOM POLLO 5 LB</v>
      </c>
      <c r="O30" s="41">
        <f t="shared" ref="O30:P45" si="7">J30</f>
        <v>5368</v>
      </c>
      <c r="P30" s="40" t="str">
        <f t="shared" si="5"/>
        <v>CALDO BALDOM POLLO 5 LB</v>
      </c>
    </row>
    <row r="31" spans="1:16" ht="15.75" thickBot="1" x14ac:dyDescent="0.3">
      <c r="A31" s="53">
        <v>3861</v>
      </c>
      <c r="B31" s="52" t="s">
        <v>122</v>
      </c>
      <c r="C31" s="42">
        <v>0</v>
      </c>
      <c r="D31" s="51">
        <v>240</v>
      </c>
      <c r="E31" s="71">
        <f t="shared" si="3"/>
        <v>200</v>
      </c>
      <c r="F31" s="42">
        <v>40</v>
      </c>
      <c r="G31" s="49">
        <v>4.68</v>
      </c>
      <c r="H31" s="48">
        <f t="shared" si="0"/>
        <v>187.2</v>
      </c>
      <c r="J31" s="24">
        <f t="shared" si="6"/>
        <v>3861</v>
      </c>
      <c r="K31" s="3" t="str">
        <f t="shared" si="4"/>
        <v>CALDO MAGGI DE POLLO CAJA 240 UNIDAD</v>
      </c>
      <c r="O31" s="41">
        <f t="shared" si="7"/>
        <v>3861</v>
      </c>
      <c r="P31" s="40" t="str">
        <f t="shared" si="5"/>
        <v>CALDO MAGGI DE POLLO CAJA 240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20</v>
      </c>
      <c r="E32" s="71">
        <f t="shared" si="3"/>
        <v>20</v>
      </c>
      <c r="F32" s="27">
        <v>0</v>
      </c>
      <c r="G32" s="26">
        <v>115</v>
      </c>
      <c r="H32" s="25">
        <f>G32*F32</f>
        <v>0</v>
      </c>
      <c r="J32" s="24">
        <f t="shared" si="6"/>
        <v>6050</v>
      </c>
      <c r="K32" s="3" t="str">
        <f t="shared" si="4"/>
        <v>CARNE SALADA LIBRAS</v>
      </c>
      <c r="O32" s="41">
        <f t="shared" si="7"/>
        <v>6050</v>
      </c>
      <c r="P32" s="40" t="str">
        <f t="shared" si="5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1</v>
      </c>
      <c r="D33" s="51">
        <v>1</v>
      </c>
      <c r="E33" s="71">
        <f t="shared" si="3"/>
        <v>1</v>
      </c>
      <c r="F33" s="42">
        <v>1</v>
      </c>
      <c r="G33" s="49">
        <v>280</v>
      </c>
      <c r="H33" s="48">
        <f t="shared" si="0"/>
        <v>280</v>
      </c>
      <c r="I33" s="5"/>
      <c r="J33" s="47">
        <f t="shared" si="6"/>
        <v>559</v>
      </c>
      <c r="K33" s="46" t="str">
        <f t="shared" si="4"/>
        <v>CATCHUP LINDA 7.3/4 LBS. (GALON)</v>
      </c>
      <c r="O33" s="45">
        <f t="shared" si="7"/>
        <v>559</v>
      </c>
      <c r="P33" s="44" t="str">
        <f t="shared" si="5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25</v>
      </c>
      <c r="E34" s="71">
        <f t="shared" si="3"/>
        <v>15</v>
      </c>
      <c r="F34" s="27">
        <v>10</v>
      </c>
      <c r="G34" s="26">
        <v>45</v>
      </c>
      <c r="H34" s="25">
        <f t="shared" si="0"/>
        <v>450</v>
      </c>
      <c r="J34" s="24">
        <f t="shared" si="6"/>
        <v>6526</v>
      </c>
      <c r="K34" s="3" t="str">
        <f t="shared" si="4"/>
        <v>CEBOLLA ROJA   (LIBRAS)</v>
      </c>
      <c r="O34" s="41">
        <f t="shared" si="7"/>
        <v>6526</v>
      </c>
      <c r="P34" s="40" t="str">
        <f t="shared" si="5"/>
        <v>CEBOLLA ROJA   (LIBRAS)</v>
      </c>
    </row>
    <row r="35" spans="1:16" s="43" customFormat="1" ht="15.75" thickBot="1" x14ac:dyDescent="0.3">
      <c r="A35" s="53">
        <v>2607</v>
      </c>
      <c r="B35" s="52" t="s">
        <v>118</v>
      </c>
      <c r="C35" s="42">
        <v>0</v>
      </c>
      <c r="D35" s="51">
        <v>168</v>
      </c>
      <c r="E35" s="71">
        <f t="shared" si="3"/>
        <v>108</v>
      </c>
      <c r="F35" s="42">
        <v>60</v>
      </c>
      <c r="G35" s="49">
        <v>4.66</v>
      </c>
      <c r="H35" s="48">
        <f t="shared" si="0"/>
        <v>279.60000000000002</v>
      </c>
      <c r="I35" s="5"/>
      <c r="J35" s="47">
        <f t="shared" si="6"/>
        <v>2607</v>
      </c>
      <c r="K35" s="46" t="str">
        <f t="shared" si="4"/>
        <v>CHOCOLATE DIPLOMATICO TABLETA</v>
      </c>
      <c r="O35" s="45">
        <f t="shared" si="7"/>
        <v>2607</v>
      </c>
      <c r="P35" s="44" t="str">
        <f t="shared" si="5"/>
        <v>CHOCOLATE DIPLOMATICO TABLETA</v>
      </c>
    </row>
    <row r="36" spans="1:16" s="43" customFormat="1" ht="15.75" thickBot="1" x14ac:dyDescent="0.3">
      <c r="A36" s="32">
        <v>3013</v>
      </c>
      <c r="B36" s="31" t="s">
        <v>117</v>
      </c>
      <c r="C36" s="27">
        <v>10</v>
      </c>
      <c r="D36" s="29">
        <v>40</v>
      </c>
      <c r="E36" s="71">
        <f t="shared" si="3"/>
        <v>45</v>
      </c>
      <c r="F36" s="27">
        <v>5</v>
      </c>
      <c r="G36" s="26">
        <v>115</v>
      </c>
      <c r="H36" s="25">
        <f t="shared" si="0"/>
        <v>575</v>
      </c>
      <c r="I36" s="5"/>
      <c r="J36" s="47">
        <f t="shared" si="6"/>
        <v>3013</v>
      </c>
      <c r="K36" s="46" t="str">
        <f t="shared" si="4"/>
        <v>CHULETA CON HUEZO LIBRAS</v>
      </c>
      <c r="O36" s="45">
        <f t="shared" si="7"/>
        <v>3013</v>
      </c>
      <c r="P36" s="44" t="str">
        <f t="shared" si="5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15</v>
      </c>
      <c r="D37" s="51">
        <v>40</v>
      </c>
      <c r="E37" s="71">
        <f t="shared" si="3"/>
        <v>50</v>
      </c>
      <c r="F37" s="42">
        <v>5</v>
      </c>
      <c r="G37" s="49">
        <v>115</v>
      </c>
      <c r="H37" s="48">
        <f t="shared" si="0"/>
        <v>575</v>
      </c>
      <c r="I37" s="5"/>
      <c r="J37" s="47">
        <f t="shared" si="6"/>
        <v>2630</v>
      </c>
      <c r="K37" s="46" t="str">
        <f t="shared" si="6"/>
        <v>CHULETA DESHUESADA LIBRAS</v>
      </c>
      <c r="O37" s="45">
        <f t="shared" si="7"/>
        <v>2630</v>
      </c>
      <c r="P37" s="44" t="str">
        <f t="shared" si="7"/>
        <v>CHULETA DESHUESADA LIBRAS</v>
      </c>
    </row>
    <row r="38" spans="1:16" s="43" customFormat="1" ht="15.75" thickBot="1" x14ac:dyDescent="0.3">
      <c r="A38" s="32"/>
      <c r="B38" s="31" t="s">
        <v>115</v>
      </c>
      <c r="C38" s="27">
        <v>24</v>
      </c>
      <c r="D38" s="29">
        <v>48</v>
      </c>
      <c r="E38" s="71">
        <f t="shared" si="3"/>
        <v>48</v>
      </c>
      <c r="F38" s="27">
        <v>24</v>
      </c>
      <c r="G38" s="26">
        <v>35</v>
      </c>
      <c r="H38" s="25">
        <f t="shared" si="0"/>
        <v>840</v>
      </c>
      <c r="I38" s="5"/>
      <c r="J38" s="47"/>
      <c r="K38" s="46" t="str">
        <f t="shared" si="6"/>
        <v>COMPOTA RICA</v>
      </c>
      <c r="O38" s="45"/>
      <c r="P38" s="44" t="str">
        <f t="shared" si="7"/>
        <v>COMPOTA RICA</v>
      </c>
    </row>
    <row r="39" spans="1:16" s="43" customFormat="1" ht="15.75" thickBot="1" x14ac:dyDescent="0.3">
      <c r="A39" s="53"/>
      <c r="B39" s="52" t="s">
        <v>114</v>
      </c>
      <c r="C39" s="42">
        <v>7</v>
      </c>
      <c r="D39" s="51">
        <v>12</v>
      </c>
      <c r="E39" s="71">
        <f>C39+D39-F39</f>
        <v>19</v>
      </c>
      <c r="F39" s="42">
        <v>0</v>
      </c>
      <c r="G39" s="49">
        <v>55</v>
      </c>
      <c r="H39" s="48">
        <f t="shared" si="0"/>
        <v>0</v>
      </c>
      <c r="I39" s="5"/>
      <c r="J39" s="47">
        <f>A39</f>
        <v>0</v>
      </c>
      <c r="K39" s="46" t="str">
        <f t="shared" si="6"/>
        <v>FUNDA DE PAN</v>
      </c>
      <c r="O39" s="45">
        <f>J39</f>
        <v>0</v>
      </c>
      <c r="P39" s="44" t="str">
        <f t="shared" si="7"/>
        <v>FUNDA DE PAN</v>
      </c>
    </row>
    <row r="40" spans="1:16" s="43" customFormat="1" ht="15.75" thickBot="1" x14ac:dyDescent="0.3">
      <c r="A40" s="32"/>
      <c r="B40" s="31" t="s">
        <v>113</v>
      </c>
      <c r="C40" s="27">
        <v>1</v>
      </c>
      <c r="D40" s="29">
        <v>125</v>
      </c>
      <c r="E40" s="71">
        <f t="shared" si="3"/>
        <v>41</v>
      </c>
      <c r="F40" s="27">
        <v>85</v>
      </c>
      <c r="G40" s="26">
        <v>5</v>
      </c>
      <c r="H40" s="25">
        <f t="shared" si="0"/>
        <v>425</v>
      </c>
      <c r="I40" s="5"/>
      <c r="J40" s="47"/>
      <c r="K40" s="46" t="str">
        <f t="shared" si="6"/>
        <v>FOSFORO UNIDAD</v>
      </c>
      <c r="O40" s="45"/>
      <c r="P40" s="44" t="str">
        <f t="shared" si="7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0</v>
      </c>
      <c r="D41" s="51">
        <v>300</v>
      </c>
      <c r="E41" s="71">
        <f t="shared" si="3"/>
        <v>300</v>
      </c>
      <c r="F41" s="42">
        <v>0</v>
      </c>
      <c r="G41" s="49">
        <v>3.81</v>
      </c>
      <c r="H41" s="48">
        <f t="shared" si="0"/>
        <v>0</v>
      </c>
      <c r="I41" s="5"/>
      <c r="J41" s="47">
        <f>A41</f>
        <v>2866</v>
      </c>
      <c r="K41" s="46" t="str">
        <f t="shared" si="6"/>
        <v xml:space="preserve">GALLETA CLUB MAX UNIDAD </v>
      </c>
      <c r="O41" s="45">
        <f>J41</f>
        <v>2866</v>
      </c>
      <c r="P41" s="44" t="str">
        <f t="shared" si="7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20</v>
      </c>
      <c r="D42" s="29">
        <v>100</v>
      </c>
      <c r="E42" s="71">
        <f t="shared" si="3"/>
        <v>120</v>
      </c>
      <c r="F42" s="27">
        <v>0</v>
      </c>
      <c r="G42" s="26">
        <v>5.41</v>
      </c>
      <c r="H42" s="25">
        <f t="shared" si="0"/>
        <v>0</v>
      </c>
      <c r="I42" s="5"/>
      <c r="J42" s="47">
        <f>A42</f>
        <v>131</v>
      </c>
      <c r="K42" s="46" t="str">
        <f t="shared" si="6"/>
        <v>GALLETA HATUEY 6/20 UNIDAD</v>
      </c>
      <c r="O42" s="45">
        <f>J42</f>
        <v>131</v>
      </c>
      <c r="P42" s="44" t="str">
        <f t="shared" si="7"/>
        <v>GALLETA HATUEY 6/20 UNIDAD</v>
      </c>
    </row>
    <row r="43" spans="1:16" s="43" customFormat="1" ht="15.75" thickBot="1" x14ac:dyDescent="0.3">
      <c r="A43" s="32"/>
      <c r="B43" s="31" t="s">
        <v>110</v>
      </c>
      <c r="C43" s="27">
        <v>10</v>
      </c>
      <c r="D43" s="29">
        <v>72</v>
      </c>
      <c r="E43" s="71">
        <f t="shared" si="3"/>
        <v>70</v>
      </c>
      <c r="F43" s="27">
        <v>12</v>
      </c>
      <c r="G43" s="26">
        <v>7.1</v>
      </c>
      <c r="H43" s="25">
        <f t="shared" si="0"/>
        <v>85.199999999999989</v>
      </c>
      <c r="I43" s="5"/>
      <c r="J43" s="47"/>
      <c r="K43" s="46" t="str">
        <f t="shared" si="6"/>
        <v>GALLETA CLUB DE SODA</v>
      </c>
      <c r="O43" s="45"/>
      <c r="P43" s="44" t="str">
        <f t="shared" si="7"/>
        <v>GALLETA CLUB DE SODA</v>
      </c>
    </row>
    <row r="44" spans="1:16" ht="15.75" thickBot="1" x14ac:dyDescent="0.3">
      <c r="A44" s="53">
        <v>4067</v>
      </c>
      <c r="B44" s="52" t="s">
        <v>109</v>
      </c>
      <c r="C44" s="42">
        <v>25</v>
      </c>
      <c r="D44" s="51">
        <v>40</v>
      </c>
      <c r="E44" s="71">
        <f t="shared" si="3"/>
        <v>55</v>
      </c>
      <c r="F44" s="42">
        <v>10</v>
      </c>
      <c r="G44" s="49">
        <v>25</v>
      </c>
      <c r="H44" s="48">
        <f t="shared" si="0"/>
        <v>250</v>
      </c>
      <c r="J44" s="24">
        <f>A44</f>
        <v>4067</v>
      </c>
      <c r="K44" s="3" t="str">
        <f t="shared" si="6"/>
        <v>GELATINA OLI 6.ONZA CEREZA</v>
      </c>
      <c r="O44" s="41">
        <f>J44</f>
        <v>4067</v>
      </c>
      <c r="P44" s="40" t="str">
        <f t="shared" si="7"/>
        <v>GELATINA OLI 6.ONZA CEREZA</v>
      </c>
    </row>
    <row r="45" spans="1:16" s="43" customFormat="1" ht="15.75" thickBot="1" x14ac:dyDescent="0.3">
      <c r="A45" s="32">
        <v>656</v>
      </c>
      <c r="B45" s="31" t="s">
        <v>108</v>
      </c>
      <c r="C45" s="27">
        <v>10</v>
      </c>
      <c r="D45" s="29">
        <v>20</v>
      </c>
      <c r="E45" s="71">
        <f t="shared" si="3"/>
        <v>28</v>
      </c>
      <c r="F45" s="27">
        <v>2</v>
      </c>
      <c r="G45" s="26">
        <v>75</v>
      </c>
      <c r="H45" s="25">
        <f t="shared" si="0"/>
        <v>150</v>
      </c>
      <c r="I45" s="5"/>
      <c r="J45" s="47">
        <f>A45</f>
        <v>656</v>
      </c>
      <c r="K45" s="46" t="str">
        <f t="shared" si="6"/>
        <v>GUANDULES VERDES MAMA 24/9.5 OZ. Unid</v>
      </c>
      <c r="O45" s="45">
        <f>J45</f>
        <v>656</v>
      </c>
      <c r="P45" s="44" t="str">
        <f t="shared" si="7"/>
        <v>GUANDULES VERDES MAMA 24/9.5 OZ. Unid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14</v>
      </c>
      <c r="D46" s="51">
        <v>24</v>
      </c>
      <c r="E46" s="71">
        <f t="shared" si="3"/>
        <v>38</v>
      </c>
      <c r="F46" s="42">
        <v>0</v>
      </c>
      <c r="G46" s="49">
        <v>65</v>
      </c>
      <c r="H46" s="48">
        <f t="shared" si="0"/>
        <v>0</v>
      </c>
      <c r="I46" s="5"/>
      <c r="J46" s="47">
        <f>A46</f>
        <v>4444</v>
      </c>
      <c r="K46" s="46" t="str">
        <f t="shared" ref="K46:K54" si="8">B46</f>
        <v>HABICHUELA CAJON JIRA  100/1 LIBRAS</v>
      </c>
      <c r="O46" s="45">
        <f>J46</f>
        <v>4444</v>
      </c>
      <c r="P46" s="44" t="str">
        <f t="shared" ref="P46:P54" si="9">K46</f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/>
      <c r="D47" s="29">
        <v>100</v>
      </c>
      <c r="E47" s="71">
        <f t="shared" si="3"/>
        <v>94</v>
      </c>
      <c r="F47" s="27">
        <v>6</v>
      </c>
      <c r="G47" s="26">
        <v>0</v>
      </c>
      <c r="H47" s="25">
        <f t="shared" si="0"/>
        <v>0</v>
      </c>
      <c r="I47" s="5"/>
      <c r="J47" s="47"/>
      <c r="K47" s="46" t="str">
        <f t="shared" si="8"/>
        <v>HABICHUELA ROJAS CAJON JIRA  100/1 LIBRAS</v>
      </c>
      <c r="O47" s="45"/>
      <c r="P47" s="44" t="str">
        <f t="shared" si="9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20</v>
      </c>
      <c r="D48" s="29">
        <v>55</v>
      </c>
      <c r="E48" s="71">
        <f t="shared" si="3"/>
        <v>75</v>
      </c>
      <c r="F48" s="27">
        <v>0</v>
      </c>
      <c r="G48" s="26">
        <v>11</v>
      </c>
      <c r="H48" s="25">
        <f t="shared" ref="H48:H75" si="10">G48*F48</f>
        <v>0</v>
      </c>
      <c r="I48" s="5"/>
      <c r="J48" s="47">
        <f>A48</f>
        <v>2228</v>
      </c>
      <c r="K48" s="46" t="str">
        <f t="shared" si="8"/>
        <v xml:space="preserve">HARINA MAIZ MAZORCA FUNDA </v>
      </c>
      <c r="O48" s="45">
        <f>J48</f>
        <v>2228</v>
      </c>
      <c r="P48" s="44" t="str">
        <f t="shared" si="9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10</v>
      </c>
      <c r="D49" s="51">
        <v>36</v>
      </c>
      <c r="E49" s="71">
        <f t="shared" si="3"/>
        <v>46</v>
      </c>
      <c r="F49" s="42">
        <v>0</v>
      </c>
      <c r="G49" s="49">
        <v>75</v>
      </c>
      <c r="H49" s="48">
        <f t="shared" si="10"/>
        <v>0</v>
      </c>
      <c r="I49" s="5"/>
      <c r="J49" s="47">
        <f>A49</f>
        <v>406</v>
      </c>
      <c r="K49" s="46" t="str">
        <f t="shared" si="8"/>
        <v>HARINA NEGRITO 16OZ. UNIDAD</v>
      </c>
      <c r="O49" s="45">
        <f>J49</f>
        <v>406</v>
      </c>
      <c r="P49" s="44" t="str">
        <f t="shared" si="9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180</v>
      </c>
      <c r="D50" s="29">
        <v>600</v>
      </c>
      <c r="E50" s="71">
        <f t="shared" si="3"/>
        <v>780</v>
      </c>
      <c r="F50" s="27">
        <v>0</v>
      </c>
      <c r="G50" s="26">
        <v>7</v>
      </c>
      <c r="H50" s="25">
        <f>G50*F50</f>
        <v>0</v>
      </c>
      <c r="I50" s="5"/>
      <c r="J50" s="47">
        <f>A50</f>
        <v>6729</v>
      </c>
      <c r="K50" s="46" t="str">
        <f t="shared" si="8"/>
        <v>HUEVO CARTON DE 30 (UNIDAD )</v>
      </c>
      <c r="O50" s="45">
        <f>J50</f>
        <v>6729</v>
      </c>
      <c r="P50" s="44" t="str">
        <f t="shared" si="9"/>
        <v>HUEVO CARTON DE 30 (UNIDAD )</v>
      </c>
    </row>
    <row r="51" spans="1:16" s="43" customFormat="1" ht="15.75" thickBot="1" x14ac:dyDescent="0.3">
      <c r="A51" s="53">
        <v>2303</v>
      </c>
      <c r="B51" s="52" t="s">
        <v>102</v>
      </c>
      <c r="C51" s="42">
        <v>28</v>
      </c>
      <c r="D51" s="51">
        <v>40</v>
      </c>
      <c r="E51" s="71">
        <f>C51+D51-F51</f>
        <v>66</v>
      </c>
      <c r="F51" s="42">
        <v>2</v>
      </c>
      <c r="G51" s="49">
        <v>120</v>
      </c>
      <c r="H51" s="25">
        <f t="shared" si="10"/>
        <v>240</v>
      </c>
      <c r="I51" s="5"/>
      <c r="J51" s="47">
        <f>A51</f>
        <v>2303</v>
      </c>
      <c r="K51" s="46" t="str">
        <f t="shared" si="8"/>
        <v>JAMON INDUVECA PICHI RIVERA LIB</v>
      </c>
      <c r="O51" s="45">
        <f>J51</f>
        <v>2303</v>
      </c>
      <c r="P51" s="44" t="str">
        <f t="shared" si="9"/>
        <v>JAMON INDUVECA PICHI RIVERA LIB</v>
      </c>
    </row>
    <row r="52" spans="1:16" s="43" customFormat="1" ht="15.75" thickBot="1" x14ac:dyDescent="0.3">
      <c r="A52" s="32">
        <v>3633</v>
      </c>
      <c r="B52" s="31" t="s">
        <v>101</v>
      </c>
      <c r="C52" s="27">
        <v>0</v>
      </c>
      <c r="D52" s="29">
        <v>1</v>
      </c>
      <c r="E52" s="71">
        <f t="shared" si="3"/>
        <v>1</v>
      </c>
      <c r="F52" s="27">
        <v>0</v>
      </c>
      <c r="G52" s="26">
        <v>337.5</v>
      </c>
      <c r="H52" s="25">
        <f t="shared" si="10"/>
        <v>0</v>
      </c>
      <c r="I52" s="5"/>
      <c r="J52" s="47">
        <f>A52</f>
        <v>3633</v>
      </c>
      <c r="K52" s="46" t="str">
        <f t="shared" si="8"/>
        <v>JUGO MOTTS 4/128 OMZ (1 GL)</v>
      </c>
      <c r="O52" s="45">
        <f>J52</f>
        <v>3633</v>
      </c>
      <c r="P52" s="44" t="str">
        <f t="shared" si="9"/>
        <v>JUGO MOTTS 4/128 OMZ (1 GL)</v>
      </c>
    </row>
    <row r="53" spans="1:16" s="43" customFormat="1" ht="15.75" thickBot="1" x14ac:dyDescent="0.3">
      <c r="A53" s="53"/>
      <c r="B53" s="52" t="s">
        <v>100</v>
      </c>
      <c r="C53" s="42">
        <v>0</v>
      </c>
      <c r="D53" s="51">
        <v>540</v>
      </c>
      <c r="E53" s="71">
        <f t="shared" si="3"/>
        <v>538</v>
      </c>
      <c r="F53" s="42">
        <v>2</v>
      </c>
      <c r="G53" s="49">
        <v>18</v>
      </c>
      <c r="H53" s="48">
        <f t="shared" si="10"/>
        <v>36</v>
      </c>
      <c r="I53" s="5"/>
      <c r="J53" s="47"/>
      <c r="K53" s="46" t="str">
        <f t="shared" si="8"/>
        <v>JUGO DE CAJA</v>
      </c>
      <c r="O53" s="45"/>
      <c r="P53" s="44" t="str">
        <f t="shared" si="9"/>
        <v>JUGO DE CAJA</v>
      </c>
    </row>
    <row r="54" spans="1:16" s="43" customFormat="1" ht="15.75" thickBot="1" x14ac:dyDescent="0.3">
      <c r="A54" s="32">
        <v>47</v>
      </c>
      <c r="B54" s="31" t="s">
        <v>99</v>
      </c>
      <c r="C54" s="27">
        <v>0</v>
      </c>
      <c r="D54" s="29">
        <v>96</v>
      </c>
      <c r="E54" s="71">
        <f t="shared" si="3"/>
        <v>95.5</v>
      </c>
      <c r="F54" s="42">
        <v>0.5</v>
      </c>
      <c r="G54" s="26">
        <v>49.48</v>
      </c>
      <c r="H54" s="25">
        <f t="shared" si="10"/>
        <v>24.74</v>
      </c>
      <c r="I54" s="5"/>
      <c r="J54" s="47">
        <f>A54</f>
        <v>47</v>
      </c>
      <c r="K54" s="46" t="str">
        <f t="shared" si="8"/>
        <v>LECHE CARNATION 48/1 unid- Caja</v>
      </c>
      <c r="O54" s="45">
        <f>J54</f>
        <v>47</v>
      </c>
      <c r="P54" s="44" t="str">
        <f t="shared" si="9"/>
        <v>LECHE CARNATION 48/1 unid- Caja</v>
      </c>
    </row>
    <row r="55" spans="1:16" s="43" customFormat="1" ht="15.75" thickBot="1" x14ac:dyDescent="0.3">
      <c r="A55" s="53"/>
      <c r="B55" s="52" t="s">
        <v>98</v>
      </c>
      <c r="C55" s="42">
        <v>10</v>
      </c>
      <c r="D55" s="51">
        <v>25</v>
      </c>
      <c r="E55" s="71">
        <f t="shared" si="3"/>
        <v>15</v>
      </c>
      <c r="F55" s="42">
        <v>20</v>
      </c>
      <c r="G55" s="49">
        <v>123</v>
      </c>
      <c r="H55" s="48">
        <f t="shared" si="10"/>
        <v>2460</v>
      </c>
      <c r="I55" s="5"/>
      <c r="J55" s="47"/>
      <c r="K55" s="46"/>
      <c r="O55" s="45"/>
      <c r="P55" s="44"/>
    </row>
    <row r="56" spans="1:16" ht="15.75" thickBot="1" x14ac:dyDescent="0.3">
      <c r="A56" s="32">
        <v>326</v>
      </c>
      <c r="B56" s="31" t="s">
        <v>97</v>
      </c>
      <c r="C56" s="27">
        <v>0</v>
      </c>
      <c r="D56" s="29">
        <v>0</v>
      </c>
      <c r="E56" s="71">
        <f t="shared" si="3"/>
        <v>-3</v>
      </c>
      <c r="F56" s="27">
        <v>3</v>
      </c>
      <c r="G56" s="26">
        <v>38</v>
      </c>
      <c r="H56" s="25">
        <f t="shared" si="10"/>
        <v>114</v>
      </c>
      <c r="J56" s="24">
        <f t="shared" ref="J56:K73" si="11">A56</f>
        <v>326</v>
      </c>
      <c r="K56" s="3" t="str">
        <f t="shared" si="11"/>
        <v>LECHE DE COCO JAJA   5 .OZ UNIDAD</v>
      </c>
      <c r="O56" s="41">
        <f t="shared" ref="O56:P73" si="12">J56</f>
        <v>326</v>
      </c>
      <c r="P56" s="40" t="str">
        <f t="shared" si="12"/>
        <v>LECHE DE COCO JAJA   5 .OZ UNIDAD</v>
      </c>
    </row>
    <row r="57" spans="1:16" ht="15.75" thickBot="1" x14ac:dyDescent="0.3">
      <c r="A57" s="53">
        <v>3706</v>
      </c>
      <c r="B57" s="52" t="s">
        <v>96</v>
      </c>
      <c r="C57" s="42">
        <v>0</v>
      </c>
      <c r="D57" s="51">
        <v>100</v>
      </c>
      <c r="E57" s="71">
        <f t="shared" si="3"/>
        <v>100</v>
      </c>
      <c r="F57" s="42">
        <v>0</v>
      </c>
      <c r="G57" s="49">
        <v>114.54</v>
      </c>
      <c r="H57" s="48">
        <f t="shared" si="10"/>
        <v>0</v>
      </c>
      <c r="J57" s="24">
        <f t="shared" si="11"/>
        <v>3706</v>
      </c>
      <c r="K57" s="3" t="str">
        <f t="shared" si="11"/>
        <v>LECHE DETALLADA ARLA 55L MILEX lib</v>
      </c>
      <c r="O57" s="41">
        <f t="shared" si="12"/>
        <v>3706</v>
      </c>
      <c r="P57" s="40" t="str">
        <f t="shared" si="12"/>
        <v>LECHE DETALLADA ARLA 55L MILEX lib</v>
      </c>
    </row>
    <row r="58" spans="1:16" s="43" customFormat="1" ht="15.75" thickBot="1" x14ac:dyDescent="0.3">
      <c r="A58" s="32">
        <v>3459</v>
      </c>
      <c r="B58" s="31" t="s">
        <v>95</v>
      </c>
      <c r="C58" s="27">
        <v>2</v>
      </c>
      <c r="D58" s="29">
        <v>72</v>
      </c>
      <c r="E58" s="71">
        <f t="shared" si="3"/>
        <v>71</v>
      </c>
      <c r="F58" s="42">
        <v>3</v>
      </c>
      <c r="G58" s="26">
        <v>58.33</v>
      </c>
      <c r="H58" s="25">
        <f t="shared" si="10"/>
        <v>174.99</v>
      </c>
      <c r="I58" s="5"/>
      <c r="J58" s="47">
        <f t="shared" si="11"/>
        <v>3459</v>
      </c>
      <c r="K58" s="46" t="str">
        <f t="shared" si="11"/>
        <v>LECHE RICA LISTAMILK SEMI DESCREMEDA 12</v>
      </c>
      <c r="O58" s="45">
        <f t="shared" si="12"/>
        <v>3459</v>
      </c>
      <c r="P58" s="44" t="str">
        <f t="shared" si="12"/>
        <v>LECHE RICA LISTAMILK SEMI DESCREMEDA 12</v>
      </c>
    </row>
    <row r="59" spans="1:16" s="43" customFormat="1" ht="15.75" thickBot="1" x14ac:dyDescent="0.3">
      <c r="A59" s="32"/>
      <c r="B59" s="31" t="s">
        <v>157</v>
      </c>
      <c r="C59" s="27">
        <v>6</v>
      </c>
      <c r="D59" s="29">
        <v>6</v>
      </c>
      <c r="E59" s="71">
        <f t="shared" si="3"/>
        <v>11</v>
      </c>
      <c r="F59" s="27">
        <v>1</v>
      </c>
      <c r="G59" s="26">
        <v>75</v>
      </c>
      <c r="H59" s="25">
        <f t="shared" si="10"/>
        <v>75</v>
      </c>
      <c r="I59" s="5"/>
      <c r="J59" s="47"/>
      <c r="K59" s="46" t="str">
        <f t="shared" si="11"/>
        <v>LECHE DESCREMADA</v>
      </c>
      <c r="O59" s="45"/>
      <c r="P59" s="44" t="str">
        <f t="shared" si="12"/>
        <v>LECHE DESCREMADA</v>
      </c>
    </row>
    <row r="60" spans="1:16" s="43" customFormat="1" ht="15.75" thickBot="1" x14ac:dyDescent="0.3">
      <c r="A60" s="53">
        <v>449</v>
      </c>
      <c r="B60" s="52" t="s">
        <v>94</v>
      </c>
      <c r="C60" s="42">
        <v>11</v>
      </c>
      <c r="D60" s="51">
        <v>12</v>
      </c>
      <c r="E60" s="71">
        <f t="shared" si="3"/>
        <v>13</v>
      </c>
      <c r="F60" s="42">
        <v>10</v>
      </c>
      <c r="G60" s="49">
        <v>45</v>
      </c>
      <c r="H60" s="48">
        <f t="shared" si="10"/>
        <v>450</v>
      </c>
      <c r="I60" s="5"/>
      <c r="J60" s="47">
        <f t="shared" si="11"/>
        <v>449</v>
      </c>
      <c r="K60" s="46" t="str">
        <f t="shared" si="11"/>
        <v>MAIZ DULCE LINDA  UNIDAD</v>
      </c>
      <c r="O60" s="45">
        <f t="shared" si="12"/>
        <v>449</v>
      </c>
      <c r="P60" s="44" t="str">
        <f t="shared" si="12"/>
        <v>MAIZ DULCE LINDA  UNIDAD</v>
      </c>
    </row>
    <row r="61" spans="1:16" ht="15.75" thickBot="1" x14ac:dyDescent="0.3">
      <c r="A61" s="32">
        <v>551</v>
      </c>
      <c r="B61" s="31" t="s">
        <v>93</v>
      </c>
      <c r="C61" s="27">
        <v>0</v>
      </c>
      <c r="D61" s="29">
        <v>10</v>
      </c>
      <c r="E61" s="71">
        <f t="shared" si="3"/>
        <v>4</v>
      </c>
      <c r="F61" s="27">
        <v>6</v>
      </c>
      <c r="G61" s="26">
        <v>80</v>
      </c>
      <c r="H61" s="25">
        <f t="shared" si="10"/>
        <v>480</v>
      </c>
      <c r="J61" s="24">
        <f t="shared" si="11"/>
        <v>551</v>
      </c>
      <c r="K61" s="3" t="str">
        <f t="shared" si="11"/>
        <v>MAIZENA DURYEA 320 GR.  UNIDAD</v>
      </c>
      <c r="O61" s="41">
        <f t="shared" si="12"/>
        <v>551</v>
      </c>
      <c r="P61" s="40" t="str">
        <f t="shared" si="12"/>
        <v>MAIZENA DURYEA 320 GR.  UNIDAD</v>
      </c>
    </row>
    <row r="62" spans="1:16" ht="15.75" thickBot="1" x14ac:dyDescent="0.3">
      <c r="A62" s="53">
        <v>6716</v>
      </c>
      <c r="B62" s="52" t="s">
        <v>92</v>
      </c>
      <c r="C62" s="42">
        <v>0</v>
      </c>
      <c r="D62" s="51">
        <v>5</v>
      </c>
      <c r="E62" s="71">
        <f>C62+D62-F62</f>
        <v>4</v>
      </c>
      <c r="F62" s="42">
        <v>1</v>
      </c>
      <c r="G62" s="49">
        <v>325</v>
      </c>
      <c r="H62" s="48">
        <f t="shared" si="10"/>
        <v>325</v>
      </c>
      <c r="J62" s="24">
        <f t="shared" si="11"/>
        <v>6716</v>
      </c>
      <c r="K62" s="3" t="str">
        <f t="shared" si="11"/>
        <v>MANITO LIMPIA SUPRA GALONES</v>
      </c>
      <c r="O62" s="41">
        <f t="shared" si="12"/>
        <v>6716</v>
      </c>
      <c r="P62" s="40" t="str">
        <f t="shared" si="12"/>
        <v>MANITO LIMPIA SUPRA GALONES</v>
      </c>
    </row>
    <row r="63" spans="1:16" s="43" customFormat="1" ht="15.75" thickBot="1" x14ac:dyDescent="0.3">
      <c r="A63" s="32">
        <v>336</v>
      </c>
      <c r="B63" s="31" t="s">
        <v>91</v>
      </c>
      <c r="C63" s="27">
        <v>5</v>
      </c>
      <c r="D63" s="29">
        <v>2</v>
      </c>
      <c r="E63" s="71">
        <f t="shared" si="3"/>
        <v>6</v>
      </c>
      <c r="F63" s="27">
        <v>1</v>
      </c>
      <c r="G63" s="26">
        <v>225</v>
      </c>
      <c r="H63" s="25">
        <f t="shared" si="10"/>
        <v>225</v>
      </c>
      <c r="I63" s="5"/>
      <c r="J63" s="47">
        <f t="shared" si="11"/>
        <v>336</v>
      </c>
      <c r="K63" s="46" t="str">
        <f t="shared" si="11"/>
        <v>MANTEQUILLA MANICERA TARRO DE 5 LBS.</v>
      </c>
      <c r="O63" s="45">
        <f t="shared" si="12"/>
        <v>336</v>
      </c>
      <c r="P63" s="44" t="str">
        <f t="shared" si="12"/>
        <v>MANTEQUILLA MANICERA TARRO DE 5 LBS.</v>
      </c>
    </row>
    <row r="64" spans="1:16" s="43" customFormat="1" ht="15.75" thickBot="1" x14ac:dyDescent="0.3">
      <c r="A64" s="53">
        <v>188</v>
      </c>
      <c r="B64" s="52" t="s">
        <v>90</v>
      </c>
      <c r="C64" s="42">
        <v>1</v>
      </c>
      <c r="D64" s="51">
        <v>1</v>
      </c>
      <c r="E64" s="71">
        <f t="shared" si="3"/>
        <v>1</v>
      </c>
      <c r="F64" s="42">
        <v>1</v>
      </c>
      <c r="G64" s="49">
        <v>393.75</v>
      </c>
      <c r="H64" s="48">
        <f t="shared" si="10"/>
        <v>393.75</v>
      </c>
      <c r="I64" s="5"/>
      <c r="J64" s="47">
        <f t="shared" si="11"/>
        <v>188</v>
      </c>
      <c r="K64" s="46" t="str">
        <f t="shared" si="11"/>
        <v xml:space="preserve">MAYONESA BALDOM GALON </v>
      </c>
      <c r="O64" s="45">
        <f t="shared" si="12"/>
        <v>188</v>
      </c>
      <c r="P64" s="44" t="str">
        <f t="shared" si="12"/>
        <v xml:space="preserve">MAYONESA BALDOM GALON </v>
      </c>
    </row>
    <row r="65" spans="1:16" s="43" customFormat="1" ht="15.75" thickBot="1" x14ac:dyDescent="0.3">
      <c r="A65" s="32">
        <v>842</v>
      </c>
      <c r="B65" s="31" t="s">
        <v>89</v>
      </c>
      <c r="C65" s="27">
        <v>24</v>
      </c>
      <c r="D65" s="29">
        <v>15</v>
      </c>
      <c r="E65" s="71">
        <f t="shared" si="3"/>
        <v>39</v>
      </c>
      <c r="F65" s="27">
        <v>0</v>
      </c>
      <c r="G65" s="26">
        <v>30</v>
      </c>
      <c r="H65" s="25">
        <f t="shared" si="10"/>
        <v>0</v>
      </c>
      <c r="I65" s="5"/>
      <c r="J65" s="47">
        <f t="shared" si="11"/>
        <v>842</v>
      </c>
      <c r="K65" s="46" t="str">
        <f t="shared" si="11"/>
        <v>PASTA PRINCESA CODITOS FUNDA DE 10/1LB.</v>
      </c>
      <c r="O65" s="45">
        <f t="shared" si="12"/>
        <v>842</v>
      </c>
      <c r="P65" s="44" t="str">
        <f t="shared" si="12"/>
        <v>PASTA PRINCESA CODITOS FUNDA DE 10/1LB.</v>
      </c>
    </row>
    <row r="66" spans="1:16" s="43" customFormat="1" ht="14.25" customHeight="1" thickBot="1" x14ac:dyDescent="0.3">
      <c r="A66" s="53">
        <v>1999</v>
      </c>
      <c r="B66" s="52" t="s">
        <v>88</v>
      </c>
      <c r="C66" s="42">
        <v>0</v>
      </c>
      <c r="D66" s="51">
        <v>15</v>
      </c>
      <c r="E66" s="71">
        <f t="shared" si="3"/>
        <v>13</v>
      </c>
      <c r="F66" s="42">
        <v>2</v>
      </c>
      <c r="G66" s="49">
        <v>215</v>
      </c>
      <c r="H66" s="48">
        <f t="shared" si="10"/>
        <v>430</v>
      </c>
      <c r="I66" s="5"/>
      <c r="J66" s="47">
        <f t="shared" si="11"/>
        <v>1999</v>
      </c>
      <c r="K66" s="46" t="str">
        <f t="shared" si="11"/>
        <v>PASTA PRINCESA ESPAGUETIS 10-LIB</v>
      </c>
      <c r="O66" s="45">
        <f t="shared" si="12"/>
        <v>1999</v>
      </c>
      <c r="P66" s="44" t="str">
        <f t="shared" si="12"/>
        <v>PASTA PRINCESA ESPAGUETIS 10-LIB</v>
      </c>
    </row>
    <row r="67" spans="1:16" s="43" customFormat="1" ht="15.75" thickBot="1" x14ac:dyDescent="0.3">
      <c r="A67" s="32">
        <v>692</v>
      </c>
      <c r="B67" s="31" t="s">
        <v>87</v>
      </c>
      <c r="C67" s="27">
        <v>0</v>
      </c>
      <c r="D67" s="29">
        <v>15</v>
      </c>
      <c r="E67" s="71">
        <f t="shared" si="3"/>
        <v>15</v>
      </c>
      <c r="F67" s="27">
        <v>0</v>
      </c>
      <c r="G67" s="26">
        <v>215</v>
      </c>
      <c r="H67" s="25">
        <f t="shared" si="10"/>
        <v>0</v>
      </c>
      <c r="I67" s="5"/>
      <c r="J67" s="47">
        <f t="shared" si="11"/>
        <v>692</v>
      </c>
      <c r="K67" s="46" t="str">
        <f t="shared" si="11"/>
        <v>PASTA PRINCESA FIDEO FUNDA DE 10 LIBRAS</v>
      </c>
      <c r="O67" s="45">
        <f t="shared" si="12"/>
        <v>692</v>
      </c>
      <c r="P67" s="44" t="str">
        <f t="shared" si="12"/>
        <v>PASTA PRINCESA FIDEO FUNDA DE 10 LIBRAS</v>
      </c>
    </row>
    <row r="68" spans="1:16" ht="15.75" thickBot="1" x14ac:dyDescent="0.3">
      <c r="A68" s="53"/>
      <c r="B68" s="52" t="s">
        <v>86</v>
      </c>
      <c r="C68" s="42">
        <v>1</v>
      </c>
      <c r="D68" s="51">
        <v>15</v>
      </c>
      <c r="E68" s="71">
        <f t="shared" si="3"/>
        <v>16</v>
      </c>
      <c r="F68" s="42">
        <v>0</v>
      </c>
      <c r="G68" s="49">
        <v>55</v>
      </c>
      <c r="H68" s="48">
        <f t="shared" si="10"/>
        <v>0</v>
      </c>
      <c r="J68" s="24">
        <f t="shared" si="11"/>
        <v>0</v>
      </c>
      <c r="K68" s="3" t="str">
        <f t="shared" si="11"/>
        <v>POLLO LIBRAS</v>
      </c>
      <c r="O68" s="41">
        <f t="shared" si="12"/>
        <v>0</v>
      </c>
      <c r="P68" s="40" t="str">
        <f t="shared" si="12"/>
        <v>POLLO LIBRAS</v>
      </c>
    </row>
    <row r="69" spans="1:16" s="43" customFormat="1" ht="15.75" thickBot="1" x14ac:dyDescent="0.3">
      <c r="A69" s="32">
        <v>770381</v>
      </c>
      <c r="B69" s="31" t="s">
        <v>85</v>
      </c>
      <c r="C69" s="27">
        <v>1</v>
      </c>
      <c r="D69" s="29">
        <v>25</v>
      </c>
      <c r="E69" s="71">
        <f>C69+D69-F69</f>
        <v>2</v>
      </c>
      <c r="F69" s="27">
        <v>24</v>
      </c>
      <c r="G69" s="26">
        <v>6.6</v>
      </c>
      <c r="H69" s="25">
        <f t="shared" si="10"/>
        <v>158.39999999999998</v>
      </c>
      <c r="I69" s="5"/>
      <c r="J69" s="47">
        <f t="shared" si="11"/>
        <v>770381</v>
      </c>
      <c r="K69" s="46" t="str">
        <f t="shared" si="11"/>
        <v>SAL MOLIDA FUNDA 1- LIBRAS</v>
      </c>
      <c r="O69" s="45">
        <f t="shared" si="12"/>
        <v>770381</v>
      </c>
      <c r="P69" s="44" t="str">
        <f t="shared" si="12"/>
        <v>SAL MOLIDA FUNDA 1- LIBRAS</v>
      </c>
    </row>
    <row r="70" spans="1:16" s="43" customFormat="1" ht="15.75" thickBot="1" x14ac:dyDescent="0.3">
      <c r="A70" s="53">
        <v>2280</v>
      </c>
      <c r="B70" s="52" t="s">
        <v>83</v>
      </c>
      <c r="C70" s="42">
        <v>1</v>
      </c>
      <c r="D70" s="51">
        <v>12</v>
      </c>
      <c r="E70" s="71">
        <f t="shared" si="3"/>
        <v>9</v>
      </c>
      <c r="F70" s="42">
        <v>4</v>
      </c>
      <c r="G70" s="49">
        <v>300</v>
      </c>
      <c r="H70" s="48">
        <f t="shared" si="10"/>
        <v>1200</v>
      </c>
      <c r="I70" s="5"/>
      <c r="J70" s="47">
        <f t="shared" si="11"/>
        <v>2280</v>
      </c>
      <c r="K70" s="46" t="str">
        <f t="shared" si="11"/>
        <v>SALAMI IND.  SUPER ESPECIAL 3.5 LIB Unidad</v>
      </c>
      <c r="O70" s="45">
        <f t="shared" si="12"/>
        <v>2280</v>
      </c>
      <c r="P70" s="44" t="str">
        <f t="shared" si="12"/>
        <v>SALAMI IND.  SUPER ESPECIAL 3.5 LIB Unidad</v>
      </c>
    </row>
    <row r="71" spans="1:16" s="43" customFormat="1" ht="15.75" thickBot="1" x14ac:dyDescent="0.3">
      <c r="A71" s="32">
        <v>570</v>
      </c>
      <c r="B71" s="31" t="s">
        <v>82</v>
      </c>
      <c r="C71" s="27">
        <v>2</v>
      </c>
      <c r="D71" s="29">
        <v>4</v>
      </c>
      <c r="E71" s="71">
        <f t="shared" si="3"/>
        <v>4</v>
      </c>
      <c r="F71" s="27">
        <v>2</v>
      </c>
      <c r="G71" s="26">
        <v>325</v>
      </c>
      <c r="H71" s="25">
        <f t="shared" si="10"/>
        <v>650</v>
      </c>
      <c r="I71" s="5"/>
      <c r="J71" s="47">
        <f t="shared" si="11"/>
        <v>570</v>
      </c>
      <c r="K71" s="46" t="str">
        <f t="shared" si="11"/>
        <v>SALSA TOMATE LINDA 6/5 GALON</v>
      </c>
      <c r="O71" s="45">
        <f t="shared" si="12"/>
        <v>570</v>
      </c>
      <c r="P71" s="44" t="str">
        <f t="shared" si="12"/>
        <v>SALSA TOMATE LINDA 6/5 GALON</v>
      </c>
    </row>
    <row r="72" spans="1:16" s="43" customFormat="1" ht="15.75" thickBot="1" x14ac:dyDescent="0.3">
      <c r="A72" s="53">
        <v>2040</v>
      </c>
      <c r="B72" s="52" t="s">
        <v>81</v>
      </c>
      <c r="C72" s="42">
        <v>0</v>
      </c>
      <c r="D72" s="51">
        <v>50</v>
      </c>
      <c r="E72" s="71">
        <f t="shared" si="3"/>
        <v>45</v>
      </c>
      <c r="F72" s="42">
        <v>5</v>
      </c>
      <c r="G72" s="49">
        <v>5.41</v>
      </c>
      <c r="H72" s="48">
        <f t="shared" si="10"/>
        <v>27.05</v>
      </c>
      <c r="I72" s="5"/>
      <c r="J72" s="47">
        <f t="shared" si="11"/>
        <v>2040</v>
      </c>
      <c r="K72" s="46" t="str">
        <f t="shared" si="11"/>
        <v>SAZON RANCHERO CON AZAFRAN SOBRE</v>
      </c>
      <c r="O72" s="45">
        <f t="shared" si="12"/>
        <v>2040</v>
      </c>
      <c r="P72" s="44" t="str">
        <f t="shared" si="12"/>
        <v>SAZON RANCHERO CON AZAFRAN SOBRE</v>
      </c>
    </row>
    <row r="73" spans="1:16" s="43" customFormat="1" ht="15.75" thickBot="1" x14ac:dyDescent="0.3">
      <c r="A73" s="109"/>
      <c r="B73" s="110" t="s">
        <v>158</v>
      </c>
      <c r="C73" s="27">
        <v>1</v>
      </c>
      <c r="D73" s="29">
        <v>0</v>
      </c>
      <c r="E73" s="71">
        <f>C73+D73-F73</f>
        <v>1</v>
      </c>
      <c r="F73" s="27">
        <v>0</v>
      </c>
      <c r="G73" s="111">
        <v>0</v>
      </c>
      <c r="H73" s="25">
        <v>0</v>
      </c>
      <c r="I73" s="5"/>
      <c r="J73" s="47"/>
      <c r="K73" s="46" t="str">
        <f t="shared" si="11"/>
        <v>SAZON LIQUIDO</v>
      </c>
      <c r="O73" s="45"/>
      <c r="P73" s="44" t="str">
        <f t="shared" si="12"/>
        <v>SAZON LIQUIDO</v>
      </c>
    </row>
    <row r="74" spans="1:16" s="43" customFormat="1" ht="15.75" thickBot="1" x14ac:dyDescent="0.3">
      <c r="A74" s="32"/>
      <c r="B74" s="31" t="s">
        <v>80</v>
      </c>
      <c r="C74" s="27">
        <v>2</v>
      </c>
      <c r="D74" s="29">
        <v>25</v>
      </c>
      <c r="E74" s="71">
        <f t="shared" si="3"/>
        <v>22</v>
      </c>
      <c r="F74" s="27">
        <v>5</v>
      </c>
      <c r="G74" s="26">
        <v>0</v>
      </c>
      <c r="H74" s="25">
        <f t="shared" si="10"/>
        <v>0</v>
      </c>
      <c r="I74" s="5"/>
      <c r="J74" s="47"/>
      <c r="K74" s="46"/>
      <c r="O74" s="45"/>
      <c r="P74" s="44"/>
    </row>
    <row r="75" spans="1:16" ht="15.75" thickBot="1" x14ac:dyDescent="0.3">
      <c r="A75" s="53">
        <v>2934</v>
      </c>
      <c r="B75" s="52" t="s">
        <v>79</v>
      </c>
      <c r="C75" s="42">
        <v>0</v>
      </c>
      <c r="D75" s="51">
        <v>5</v>
      </c>
      <c r="E75" s="71">
        <f t="shared" si="3"/>
        <v>3</v>
      </c>
      <c r="F75" s="42">
        <v>2</v>
      </c>
      <c r="G75" s="49">
        <v>145</v>
      </c>
      <c r="H75" s="48">
        <f t="shared" si="10"/>
        <v>290</v>
      </c>
      <c r="J75" s="24">
        <f>A75</f>
        <v>2934</v>
      </c>
      <c r="K75" s="3" t="str">
        <f>B75</f>
        <v>OREGANO MOLIDO LIBRAS</v>
      </c>
      <c r="O75" s="41">
        <f>J75</f>
        <v>2934</v>
      </c>
      <c r="P75" s="40" t="str">
        <f>K75</f>
        <v>OREGANO MOLIDO LIBRAS</v>
      </c>
    </row>
    <row r="76" spans="1:16" s="43" customFormat="1" ht="15.75" thickBot="1" x14ac:dyDescent="0.3">
      <c r="A76" s="32"/>
      <c r="B76" s="31" t="s">
        <v>78</v>
      </c>
      <c r="C76" s="27">
        <v>1</v>
      </c>
      <c r="D76" s="29">
        <v>1</v>
      </c>
      <c r="E76" s="71">
        <f>C76+D76-F76</f>
        <v>2</v>
      </c>
      <c r="F76" s="27">
        <v>0</v>
      </c>
      <c r="G76" s="26">
        <v>0</v>
      </c>
      <c r="H76" s="25"/>
      <c r="I76" s="5"/>
      <c r="J76" s="47"/>
      <c r="K76" s="46" t="str">
        <f t="shared" ref="K76:K90" si="13">B76</f>
        <v>OREGANO ENTERO LIBRAS</v>
      </c>
      <c r="O76" s="45"/>
      <c r="P76" s="44" t="str">
        <f t="shared" ref="P76:P90" si="14">K76</f>
        <v>OREGANO ENTERO LIBRAS</v>
      </c>
    </row>
    <row r="77" spans="1:16" ht="15.75" thickBot="1" x14ac:dyDescent="0.3">
      <c r="A77" s="32">
        <v>3173</v>
      </c>
      <c r="B77" s="31" t="s">
        <v>77</v>
      </c>
      <c r="C77" s="27">
        <v>0</v>
      </c>
      <c r="D77" s="29">
        <v>90</v>
      </c>
      <c r="E77" s="71">
        <f t="shared" si="3"/>
        <v>90</v>
      </c>
      <c r="F77" s="27">
        <v>0</v>
      </c>
      <c r="G77" s="26">
        <v>160</v>
      </c>
      <c r="H77" s="25">
        <f>G77*F77</f>
        <v>0</v>
      </c>
      <c r="J77" s="24">
        <f>A77</f>
        <v>3173</v>
      </c>
      <c r="K77" s="3" t="str">
        <f t="shared" si="13"/>
        <v>QUESO SAN JUAN DANES LIBRAS</v>
      </c>
      <c r="O77" s="41">
        <f>J77</f>
        <v>3173</v>
      </c>
      <c r="P77" s="40" t="str">
        <f t="shared" si="14"/>
        <v>QUESO SAN JUAN DANES LIBRAS</v>
      </c>
    </row>
    <row r="78" spans="1:16" ht="15.75" thickBot="1" x14ac:dyDescent="0.3">
      <c r="A78" s="53">
        <v>319</v>
      </c>
      <c r="B78" s="52" t="s">
        <v>76</v>
      </c>
      <c r="C78" s="42">
        <v>0</v>
      </c>
      <c r="D78" s="51">
        <v>48</v>
      </c>
      <c r="E78" s="71">
        <f t="shared" si="3"/>
        <v>44</v>
      </c>
      <c r="F78" s="42">
        <v>4</v>
      </c>
      <c r="G78" s="49">
        <v>20.83</v>
      </c>
      <c r="H78" s="48">
        <f>G78*F78</f>
        <v>83.32</v>
      </c>
      <c r="J78" s="24">
        <f>A78</f>
        <v>319</v>
      </c>
      <c r="K78" s="3" t="str">
        <f t="shared" si="13"/>
        <v>SOPA MAGGI 12/12 (SOBRE)</v>
      </c>
      <c r="O78" s="41">
        <f>J78</f>
        <v>319</v>
      </c>
      <c r="P78" s="40" t="str">
        <f t="shared" si="14"/>
        <v>SOPA MAGGI 12/12 (SOBRE)</v>
      </c>
    </row>
    <row r="79" spans="1:16" s="43" customFormat="1" ht="15.75" thickBot="1" x14ac:dyDescent="0.3">
      <c r="A79" s="32"/>
      <c r="B79" s="31" t="s">
        <v>75</v>
      </c>
      <c r="C79" s="27">
        <v>120</v>
      </c>
      <c r="D79" s="29">
        <v>280</v>
      </c>
      <c r="E79" s="71">
        <f t="shared" si="3"/>
        <v>370</v>
      </c>
      <c r="F79" s="27">
        <v>30</v>
      </c>
      <c r="G79" s="26">
        <v>6</v>
      </c>
      <c r="H79" s="25">
        <f>G79*F79</f>
        <v>180</v>
      </c>
      <c r="I79" s="5"/>
      <c r="J79" s="47"/>
      <c r="K79" s="46" t="str">
        <f t="shared" si="13"/>
        <v xml:space="preserve">SOPITA </v>
      </c>
      <c r="O79" s="45"/>
      <c r="P79" s="44" t="str">
        <f t="shared" si="14"/>
        <v xml:space="preserve">SOPITA </v>
      </c>
    </row>
    <row r="80" spans="1:16" s="43" customFormat="1" ht="15.75" thickBot="1" x14ac:dyDescent="0.3">
      <c r="A80" s="53"/>
      <c r="B80" s="52" t="s">
        <v>74</v>
      </c>
      <c r="C80" s="42">
        <v>48</v>
      </c>
      <c r="D80" s="51">
        <v>96</v>
      </c>
      <c r="E80" s="71">
        <f t="shared" si="3"/>
        <v>123</v>
      </c>
      <c r="F80" s="42">
        <v>21</v>
      </c>
      <c r="G80" s="49">
        <v>28</v>
      </c>
      <c r="H80" s="48">
        <f>G80*F80</f>
        <v>588</v>
      </c>
      <c r="I80" s="5"/>
      <c r="J80" s="47"/>
      <c r="K80" s="46" t="str">
        <f t="shared" si="13"/>
        <v>SALCHICHA JAJAJA</v>
      </c>
      <c r="O80" s="45"/>
      <c r="P80" s="44" t="str">
        <f t="shared" si="14"/>
        <v>SALCHICHA JAJAJA</v>
      </c>
    </row>
    <row r="81" spans="1:34" s="43" customFormat="1" ht="15.75" thickBot="1" x14ac:dyDescent="0.3">
      <c r="A81" s="32"/>
      <c r="B81" s="31" t="s">
        <v>159</v>
      </c>
      <c r="C81" s="27"/>
      <c r="D81" s="29">
        <v>1</v>
      </c>
      <c r="E81" s="71">
        <f>C81+D81-F81</f>
        <v>0.5</v>
      </c>
      <c r="F81" s="27">
        <v>0.5</v>
      </c>
      <c r="G81" s="26"/>
      <c r="H81" s="25"/>
      <c r="I81" s="5"/>
      <c r="J81" s="47"/>
      <c r="K81" s="46" t="str">
        <f t="shared" si="13"/>
        <v>SALSA CHINA</v>
      </c>
      <c r="O81" s="45"/>
      <c r="P81" s="44" t="str">
        <f t="shared" si="14"/>
        <v>SALSA CHINA</v>
      </c>
    </row>
    <row r="82" spans="1:34" ht="15.75" thickBot="1" x14ac:dyDescent="0.3">
      <c r="A82" s="32">
        <v>6833</v>
      </c>
      <c r="B82" s="31" t="s">
        <v>72</v>
      </c>
      <c r="C82" s="27">
        <v>4</v>
      </c>
      <c r="D82" s="29">
        <v>20</v>
      </c>
      <c r="E82" s="71">
        <f>C82+D82-F82</f>
        <v>24</v>
      </c>
      <c r="F82" s="27">
        <v>0</v>
      </c>
      <c r="G82" s="26">
        <v>35</v>
      </c>
      <c r="H82" s="25">
        <f t="shared" ref="H82:H146" si="15">G82*F82</f>
        <v>0</v>
      </c>
      <c r="J82" s="24">
        <f>A82</f>
        <v>6833</v>
      </c>
      <c r="K82" s="3" t="str">
        <f t="shared" si="13"/>
        <v xml:space="preserve">TAMARINDO PAQUETE </v>
      </c>
      <c r="O82" s="41">
        <f>J82</f>
        <v>6833</v>
      </c>
      <c r="P82" s="40" t="str">
        <f t="shared" si="14"/>
        <v xml:space="preserve">TAMARINDO PAQUETE </v>
      </c>
    </row>
    <row r="83" spans="1:34" s="43" customFormat="1" ht="15.75" thickBot="1" x14ac:dyDescent="0.3">
      <c r="A83" s="53">
        <v>6581</v>
      </c>
      <c r="B83" s="52" t="s">
        <v>71</v>
      </c>
      <c r="C83" s="42">
        <v>26</v>
      </c>
      <c r="D83" s="51">
        <v>28</v>
      </c>
      <c r="E83" s="71">
        <f t="shared" ref="E83:E146" si="16">C83+D83-F83</f>
        <v>43</v>
      </c>
      <c r="F83" s="42">
        <v>11</v>
      </c>
      <c r="G83" s="49">
        <v>65</v>
      </c>
      <c r="H83" s="48">
        <f t="shared" si="15"/>
        <v>715</v>
      </c>
      <c r="I83" s="5"/>
      <c r="J83" s="47">
        <f>A83</f>
        <v>6581</v>
      </c>
      <c r="K83" s="46" t="str">
        <f t="shared" si="13"/>
        <v>SALDINA BRUNSWICK TROZOS ACEITE UNIDAD</v>
      </c>
      <c r="O83" s="45">
        <f>J83</f>
        <v>6581</v>
      </c>
      <c r="P83" s="44" t="str">
        <f t="shared" si="14"/>
        <v>SALDINA BRUNSWICK TROZOS ACEITE UNIDAD</v>
      </c>
    </row>
    <row r="84" spans="1:34" s="43" customFormat="1" ht="15.75" thickBot="1" x14ac:dyDescent="0.3">
      <c r="A84" s="32">
        <v>243</v>
      </c>
      <c r="B84" s="31" t="s">
        <v>70</v>
      </c>
      <c r="C84" s="27">
        <v>3</v>
      </c>
      <c r="D84" s="29">
        <v>4</v>
      </c>
      <c r="E84" s="71">
        <f t="shared" si="16"/>
        <v>1</v>
      </c>
      <c r="F84" s="27">
        <v>6</v>
      </c>
      <c r="G84" s="26">
        <v>119.99</v>
      </c>
      <c r="H84" s="25">
        <f t="shared" si="15"/>
        <v>719.93999999999994</v>
      </c>
      <c r="I84" s="5"/>
      <c r="J84" s="47">
        <f>A84</f>
        <v>243</v>
      </c>
      <c r="K84" s="46" t="str">
        <f t="shared" si="13"/>
        <v>VAINILLA BLANCA GALON</v>
      </c>
      <c r="O84" s="45">
        <f>J84</f>
        <v>243</v>
      </c>
      <c r="P84" s="44" t="str">
        <f t="shared" si="14"/>
        <v>VAINILLA BLANCA GALON</v>
      </c>
    </row>
    <row r="85" spans="1:34" s="43" customFormat="1" ht="15.75" thickBot="1" x14ac:dyDescent="0.3">
      <c r="A85" s="53">
        <v>2265</v>
      </c>
      <c r="B85" s="52" t="s">
        <v>69</v>
      </c>
      <c r="C85" s="42">
        <v>2</v>
      </c>
      <c r="D85" s="51">
        <v>4</v>
      </c>
      <c r="E85" s="71">
        <f t="shared" si="16"/>
        <v>6</v>
      </c>
      <c r="F85" s="42">
        <v>0</v>
      </c>
      <c r="G85" s="49">
        <v>75</v>
      </c>
      <c r="H85" s="48">
        <f t="shared" si="15"/>
        <v>0</v>
      </c>
      <c r="I85" s="5"/>
      <c r="J85" s="47">
        <f>A85</f>
        <v>2265</v>
      </c>
      <c r="K85" s="46" t="str">
        <f t="shared" si="13"/>
        <v xml:space="preserve">VINAGRE DEL NORTE 4/1 GALON </v>
      </c>
      <c r="O85" s="45">
        <f>J85</f>
        <v>2265</v>
      </c>
      <c r="P85" s="44" t="str">
        <f t="shared" si="14"/>
        <v xml:space="preserve">VINAGRE DEL NORTE 4/1 GALON </v>
      </c>
    </row>
    <row r="86" spans="1:34" s="2" customFormat="1" ht="15.75" thickBot="1" x14ac:dyDescent="0.3">
      <c r="A86" s="32"/>
      <c r="B86" s="31" t="s">
        <v>68</v>
      </c>
      <c r="C86" s="27"/>
      <c r="D86" s="29"/>
      <c r="E86" s="71">
        <f t="shared" ca="1" si="16"/>
        <v>48</v>
      </c>
      <c r="F86" s="27">
        <f ca="1">C86+D86-E86</f>
        <v>0</v>
      </c>
      <c r="G86" s="26"/>
      <c r="H86" s="25">
        <f t="shared" ca="1" si="15"/>
        <v>0</v>
      </c>
      <c r="I86" s="5"/>
      <c r="J86" s="47"/>
      <c r="K86" s="46" t="str">
        <f t="shared" si="13"/>
        <v>ESPECIAL</v>
      </c>
      <c r="L86" s="57"/>
      <c r="M86" s="57"/>
      <c r="O86" s="56"/>
      <c r="P86" s="55" t="str">
        <f t="shared" si="14"/>
        <v>ESPECIAL</v>
      </c>
      <c r="Q86" s="54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</row>
    <row r="87" spans="1:34" s="43" customFormat="1" ht="15.75" thickBot="1" x14ac:dyDescent="0.3">
      <c r="A87" s="53">
        <v>2295</v>
      </c>
      <c r="B87" s="52" t="s">
        <v>67</v>
      </c>
      <c r="C87" s="42">
        <v>1</v>
      </c>
      <c r="D87" s="51">
        <v>4</v>
      </c>
      <c r="E87" s="71">
        <f t="shared" si="16"/>
        <v>2.5</v>
      </c>
      <c r="F87" s="42">
        <v>2.5</v>
      </c>
      <c r="G87" s="49">
        <v>120</v>
      </c>
      <c r="H87" s="48">
        <f t="shared" si="15"/>
        <v>300</v>
      </c>
      <c r="I87" s="5"/>
      <c r="J87" s="47">
        <f>A87</f>
        <v>2295</v>
      </c>
      <c r="K87" s="46" t="str">
        <f t="shared" si="13"/>
        <v>ESPECIAS ANIS LIBRA</v>
      </c>
      <c r="O87" s="45">
        <f>J87</f>
        <v>2295</v>
      </c>
      <c r="P87" s="44" t="str">
        <f t="shared" si="14"/>
        <v>ESPECIAS ANIS LIBRA</v>
      </c>
    </row>
    <row r="88" spans="1:34" s="43" customFormat="1" ht="15.75" thickBot="1" x14ac:dyDescent="0.3">
      <c r="A88" s="32">
        <v>850</v>
      </c>
      <c r="B88" s="31" t="s">
        <v>66</v>
      </c>
      <c r="C88" s="27">
        <v>1.5</v>
      </c>
      <c r="D88" s="29">
        <v>2</v>
      </c>
      <c r="E88" s="71">
        <f t="shared" si="16"/>
        <v>3.25</v>
      </c>
      <c r="F88" s="27">
        <v>0.25</v>
      </c>
      <c r="G88" s="26">
        <v>150</v>
      </c>
      <c r="H88" s="25">
        <f t="shared" si="15"/>
        <v>37.5</v>
      </c>
      <c r="I88" s="5"/>
      <c r="J88" s="47">
        <f>A88</f>
        <v>850</v>
      </c>
      <c r="K88" s="46" t="str">
        <f t="shared" si="13"/>
        <v>ESPECIAS CANELA LIBRA</v>
      </c>
      <c r="O88" s="45">
        <f>J88</f>
        <v>850</v>
      </c>
      <c r="P88" s="44" t="str">
        <f t="shared" si="14"/>
        <v>ESPECIAS CANELA LIBRA</v>
      </c>
    </row>
    <row r="89" spans="1:34" s="43" customFormat="1" ht="15.75" thickBot="1" x14ac:dyDescent="0.3">
      <c r="A89" s="53">
        <v>2307</v>
      </c>
      <c r="B89" s="52" t="s">
        <v>65</v>
      </c>
      <c r="C89" s="42">
        <v>1</v>
      </c>
      <c r="D89" s="51">
        <v>2</v>
      </c>
      <c r="E89" s="71">
        <f t="shared" si="16"/>
        <v>2.5</v>
      </c>
      <c r="F89" s="42">
        <v>0.5</v>
      </c>
      <c r="G89" s="49">
        <v>120</v>
      </c>
      <c r="H89" s="48">
        <f t="shared" si="15"/>
        <v>60</v>
      </c>
      <c r="I89" s="5"/>
      <c r="J89" s="47">
        <f>A89</f>
        <v>2307</v>
      </c>
      <c r="K89" s="46" t="str">
        <f t="shared" si="13"/>
        <v>ESPECIAS MALAGUETA  LIBRAS</v>
      </c>
      <c r="O89" s="45">
        <f>J89</f>
        <v>2307</v>
      </c>
      <c r="P89" s="44" t="str">
        <f t="shared" si="14"/>
        <v>ESPECIAS MALAGUETA  LIBRAS</v>
      </c>
    </row>
    <row r="90" spans="1:34" s="43" customFormat="1" ht="15.75" thickBot="1" x14ac:dyDescent="0.3">
      <c r="A90" s="32">
        <v>3449</v>
      </c>
      <c r="B90" s="31" t="s">
        <v>64</v>
      </c>
      <c r="C90" s="27">
        <v>1</v>
      </c>
      <c r="D90" s="29">
        <v>2</v>
      </c>
      <c r="E90" s="71">
        <f t="shared" si="16"/>
        <v>3</v>
      </c>
      <c r="F90" s="27">
        <v>0</v>
      </c>
      <c r="G90" s="26">
        <v>300</v>
      </c>
      <c r="H90" s="25">
        <f t="shared" si="15"/>
        <v>0</v>
      </c>
      <c r="I90" s="5"/>
      <c r="J90" s="47">
        <f>A90</f>
        <v>3449</v>
      </c>
      <c r="K90" s="46" t="str">
        <f t="shared" si="13"/>
        <v>ESPECIAS NUEZ MOSCADA LIBRAS</v>
      </c>
      <c r="O90" s="45">
        <f>J90</f>
        <v>3449</v>
      </c>
      <c r="P90" s="44" t="str">
        <f t="shared" si="14"/>
        <v>ESPECIAS NUEZ MOSCADA LIBRAS</v>
      </c>
    </row>
    <row r="91" spans="1:34" s="43" customFormat="1" ht="15.75" thickBot="1" x14ac:dyDescent="0.3">
      <c r="A91" s="53"/>
      <c r="B91" s="52" t="s">
        <v>63</v>
      </c>
      <c r="C91" s="42">
        <v>2</v>
      </c>
      <c r="D91" s="51">
        <v>1</v>
      </c>
      <c r="E91" s="71">
        <f t="shared" si="16"/>
        <v>1</v>
      </c>
      <c r="F91" s="42">
        <v>2</v>
      </c>
      <c r="G91" s="49">
        <v>28</v>
      </c>
      <c r="H91" s="48">
        <f t="shared" si="15"/>
        <v>56</v>
      </c>
      <c r="I91" s="5"/>
      <c r="J91" s="47"/>
      <c r="K91" s="46"/>
      <c r="O91" s="45"/>
      <c r="P91" s="44"/>
    </row>
    <row r="92" spans="1:34" s="43" customFormat="1" ht="15.75" thickBot="1" x14ac:dyDescent="0.3">
      <c r="A92" s="32"/>
      <c r="B92" s="31" t="s">
        <v>62</v>
      </c>
      <c r="C92" s="27">
        <v>0</v>
      </c>
      <c r="D92" s="29">
        <v>3</v>
      </c>
      <c r="E92" s="71">
        <f t="shared" si="16"/>
        <v>1.5</v>
      </c>
      <c r="F92" s="27">
        <v>1.5</v>
      </c>
      <c r="G92" s="26">
        <v>23</v>
      </c>
      <c r="H92" s="25">
        <f t="shared" si="15"/>
        <v>34.5</v>
      </c>
      <c r="I92" s="5"/>
      <c r="J92" s="47"/>
      <c r="K92" s="46"/>
      <c r="O92" s="45"/>
      <c r="P92" s="44"/>
    </row>
    <row r="93" spans="1:34" s="2" customFormat="1" ht="15.75" thickBot="1" x14ac:dyDescent="0.3">
      <c r="A93" s="53">
        <v>4419</v>
      </c>
      <c r="B93" s="52" t="s">
        <v>61</v>
      </c>
      <c r="C93" s="42">
        <v>0</v>
      </c>
      <c r="D93" s="51">
        <v>1</v>
      </c>
      <c r="E93" s="71">
        <f t="shared" si="16"/>
        <v>1</v>
      </c>
      <c r="F93" s="42">
        <v>0</v>
      </c>
      <c r="G93" s="49">
        <v>750</v>
      </c>
      <c r="H93" s="48">
        <f t="shared" si="15"/>
        <v>0</v>
      </c>
      <c r="I93" s="5"/>
      <c r="J93" s="24">
        <f t="shared" ref="J93:K105" si="17">A93</f>
        <v>4419</v>
      </c>
      <c r="K93" s="3" t="str">
        <f t="shared" si="17"/>
        <v>TERMO CAFÉ  UNIDAD</v>
      </c>
      <c r="L93" s="1"/>
      <c r="M93" s="1"/>
      <c r="O93" s="41">
        <f t="shared" ref="O93:P105" si="18">J93</f>
        <v>4419</v>
      </c>
      <c r="P93" s="40" t="str">
        <f t="shared" si="18"/>
        <v>TERMO CAFÉ  UNIDAD</v>
      </c>
      <c r="Q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</row>
    <row r="94" spans="1:34" s="2" customFormat="1" ht="15.75" thickBot="1" x14ac:dyDescent="0.3">
      <c r="A94" s="32">
        <v>5472</v>
      </c>
      <c r="B94" s="31" t="s">
        <v>60</v>
      </c>
      <c r="C94" s="27">
        <v>0</v>
      </c>
      <c r="D94" s="29">
        <v>1</v>
      </c>
      <c r="E94" s="71">
        <f ca="1">C94+D94-F94</f>
        <v>708</v>
      </c>
      <c r="F94" s="27">
        <f ca="1">C94+D94-E94</f>
        <v>0</v>
      </c>
      <c r="G94" s="26">
        <v>30</v>
      </c>
      <c r="H94" s="25">
        <f t="shared" ca="1" si="15"/>
        <v>0</v>
      </c>
      <c r="I94" s="5"/>
      <c r="J94" s="24">
        <f t="shared" si="17"/>
        <v>5472</v>
      </c>
      <c r="K94" s="3" t="str">
        <f t="shared" si="17"/>
        <v>PINZA ROPA MADERA UNIDAD</v>
      </c>
      <c r="L94" s="1"/>
      <c r="M94" s="1"/>
      <c r="O94" s="41">
        <f t="shared" si="18"/>
        <v>5472</v>
      </c>
      <c r="P94" s="40" t="str">
        <f t="shared" si="18"/>
        <v>PINZA ROPA MADERA UNIDAD</v>
      </c>
      <c r="Q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</row>
    <row r="95" spans="1:34" s="2" customFormat="1" ht="15.75" thickBot="1" x14ac:dyDescent="0.3">
      <c r="A95" s="53">
        <v>5985</v>
      </c>
      <c r="B95" s="52" t="s">
        <v>59</v>
      </c>
      <c r="C95" s="42">
        <v>0</v>
      </c>
      <c r="D95" s="51">
        <v>50</v>
      </c>
      <c r="E95" s="71">
        <f t="shared" si="16"/>
        <v>24</v>
      </c>
      <c r="F95" s="42">
        <v>26</v>
      </c>
      <c r="G95" s="49">
        <v>4.25</v>
      </c>
      <c r="H95" s="48">
        <f t="shared" si="15"/>
        <v>110.5</v>
      </c>
      <c r="I95" s="5"/>
      <c r="J95" s="24">
        <f t="shared" si="17"/>
        <v>5985</v>
      </c>
      <c r="K95" s="3" t="str">
        <f t="shared" si="17"/>
        <v>NAVAJA BIC CAJITA DE 5 UNIDAD</v>
      </c>
      <c r="L95" s="1"/>
      <c r="M95" s="1"/>
      <c r="O95" s="41">
        <f t="shared" si="18"/>
        <v>5985</v>
      </c>
      <c r="P95" s="40" t="str">
        <f t="shared" si="18"/>
        <v>NAVAJA BIC CAJITA DE 5 UNIDAD</v>
      </c>
      <c r="Q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</row>
    <row r="96" spans="1:34" s="2" customFormat="1" ht="15.75" thickBot="1" x14ac:dyDescent="0.3">
      <c r="A96" s="32"/>
      <c r="B96" s="31" t="s">
        <v>58</v>
      </c>
      <c r="C96" s="27"/>
      <c r="D96" s="29"/>
      <c r="E96" s="71">
        <f t="shared" ca="1" si="16"/>
        <v>3</v>
      </c>
      <c r="F96" s="27">
        <f t="shared" ref="F96:F102" ca="1" si="19">C96+D96-E96</f>
        <v>0</v>
      </c>
      <c r="G96" s="26">
        <v>0</v>
      </c>
      <c r="H96" s="25">
        <f t="shared" ca="1" si="15"/>
        <v>0</v>
      </c>
      <c r="I96" s="5"/>
      <c r="J96" s="47"/>
      <c r="K96" s="46" t="str">
        <f t="shared" si="17"/>
        <v>VIVERES</v>
      </c>
      <c r="L96" s="57"/>
      <c r="M96" s="57"/>
      <c r="O96" s="56"/>
      <c r="P96" s="55" t="str">
        <f t="shared" si="18"/>
        <v>VIVERES</v>
      </c>
      <c r="Q96" s="54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s="2" customFormat="1" ht="15.75" thickBot="1" x14ac:dyDescent="0.3">
      <c r="A97" s="53">
        <v>150</v>
      </c>
      <c r="B97" s="52" t="s">
        <v>57</v>
      </c>
      <c r="C97" s="42">
        <v>3</v>
      </c>
      <c r="D97" s="51">
        <v>25</v>
      </c>
      <c r="E97" s="71">
        <f t="shared" si="16"/>
        <v>25</v>
      </c>
      <c r="F97" s="42">
        <v>3</v>
      </c>
      <c r="G97" s="49">
        <v>19</v>
      </c>
      <c r="H97" s="48">
        <f t="shared" si="15"/>
        <v>57</v>
      </c>
      <c r="I97" s="5"/>
      <c r="J97" s="24">
        <f>A97</f>
        <v>150</v>
      </c>
      <c r="K97" s="3" t="str">
        <f t="shared" si="17"/>
        <v>PAPAS LIBRA SACO DE 50 /LIB</v>
      </c>
      <c r="L97" s="1"/>
      <c r="M97" s="1"/>
      <c r="O97" s="41">
        <f>J97</f>
        <v>150</v>
      </c>
      <c r="P97" s="40" t="str">
        <f t="shared" si="18"/>
        <v>PAPAS LIBRA SACO DE 50 /LIB</v>
      </c>
      <c r="Q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s="2" customFormat="1" ht="15.75" thickBot="1" x14ac:dyDescent="0.3">
      <c r="A98" s="32">
        <v>2620</v>
      </c>
      <c r="B98" s="31" t="s">
        <v>56</v>
      </c>
      <c r="C98" s="27">
        <v>8</v>
      </c>
      <c r="D98" s="29">
        <v>10</v>
      </c>
      <c r="E98" s="71">
        <f t="shared" ca="1" si="16"/>
        <v>20</v>
      </c>
      <c r="F98" s="27">
        <f t="shared" ca="1" si="19"/>
        <v>11</v>
      </c>
      <c r="G98" s="26">
        <v>22</v>
      </c>
      <c r="H98" s="25">
        <f t="shared" ca="1" si="15"/>
        <v>242</v>
      </c>
      <c r="I98" s="5"/>
      <c r="J98" s="24">
        <f>A98</f>
        <v>2620</v>
      </c>
      <c r="K98" s="3" t="str">
        <f t="shared" si="17"/>
        <v>AULLAMA LIBRAS</v>
      </c>
      <c r="L98" s="1"/>
      <c r="M98" s="1"/>
      <c r="O98" s="41">
        <f>J98</f>
        <v>2620</v>
      </c>
      <c r="P98" s="40" t="str">
        <f t="shared" si="18"/>
        <v>AULLAMA LIBRAS</v>
      </c>
      <c r="Q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s="2" customFormat="1" ht="15.75" thickBot="1" x14ac:dyDescent="0.3">
      <c r="A99" s="53">
        <v>6994</v>
      </c>
      <c r="B99" s="52" t="s">
        <v>55</v>
      </c>
      <c r="C99" s="42">
        <v>12</v>
      </c>
      <c r="D99" s="51">
        <v>9</v>
      </c>
      <c r="E99" s="71">
        <f t="shared" si="16"/>
        <v>4</v>
      </c>
      <c r="F99" s="42">
        <v>17</v>
      </c>
      <c r="G99" s="49">
        <v>15</v>
      </c>
      <c r="H99" s="48">
        <f t="shared" si="15"/>
        <v>255</v>
      </c>
      <c r="I99" s="5"/>
      <c r="J99" s="24">
        <f>A99</f>
        <v>6994</v>
      </c>
      <c r="K99" s="3" t="str">
        <f t="shared" si="17"/>
        <v>BATATA LIBRAS</v>
      </c>
      <c r="L99" s="1"/>
      <c r="M99" s="1"/>
      <c r="O99" s="41">
        <f>J99</f>
        <v>6994</v>
      </c>
      <c r="P99" s="40" t="str">
        <f t="shared" si="18"/>
        <v>BATATA LIBRAS</v>
      </c>
      <c r="Q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s="2" customFormat="1" ht="15.75" thickBot="1" x14ac:dyDescent="0.3">
      <c r="A100" s="32">
        <v>3256</v>
      </c>
      <c r="B100" s="31" t="s">
        <v>54</v>
      </c>
      <c r="C100" s="27">
        <v>35</v>
      </c>
      <c r="D100" s="29">
        <v>350</v>
      </c>
      <c r="E100" s="71">
        <v>323</v>
      </c>
      <c r="F100" s="27">
        <f t="shared" si="19"/>
        <v>62</v>
      </c>
      <c r="G100" s="26">
        <v>3.5</v>
      </c>
      <c r="H100" s="25">
        <f t="shared" si="15"/>
        <v>217</v>
      </c>
      <c r="I100" s="5"/>
      <c r="J100" s="24">
        <f>A100</f>
        <v>3256</v>
      </c>
      <c r="K100" s="3" t="str">
        <f t="shared" si="17"/>
        <v>GUINEO VERDE UNIDAD</v>
      </c>
      <c r="L100" s="1"/>
      <c r="M100" s="1"/>
      <c r="O100" s="41">
        <f>J100</f>
        <v>3256</v>
      </c>
      <c r="P100" s="40" t="str">
        <f t="shared" si="18"/>
        <v>GUINEO VERDE UNIDAD</v>
      </c>
      <c r="Q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s="2" customFormat="1" ht="15.75" thickBot="1" x14ac:dyDescent="0.3">
      <c r="A101" s="53">
        <v>6895</v>
      </c>
      <c r="B101" s="52" t="s">
        <v>53</v>
      </c>
      <c r="C101" s="42">
        <v>12</v>
      </c>
      <c r="D101" s="51">
        <v>23</v>
      </c>
      <c r="E101" s="71">
        <f t="shared" ca="1" si="16"/>
        <v>108</v>
      </c>
      <c r="F101" s="42">
        <f t="shared" ca="1" si="19"/>
        <v>16</v>
      </c>
      <c r="G101" s="49">
        <v>18</v>
      </c>
      <c r="H101" s="48">
        <f t="shared" ca="1" si="15"/>
        <v>288</v>
      </c>
      <c r="I101" s="5"/>
      <c r="J101" s="24">
        <f>A101</f>
        <v>6895</v>
      </c>
      <c r="K101" s="3" t="str">
        <f t="shared" si="17"/>
        <v>YUCA LIBRAS</v>
      </c>
      <c r="L101" s="1"/>
      <c r="M101" s="1"/>
      <c r="O101" s="41">
        <f>J101</f>
        <v>6895</v>
      </c>
      <c r="P101" s="40" t="str">
        <f t="shared" si="18"/>
        <v>YUCA LIBRAS</v>
      </c>
      <c r="Q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s="2" customFormat="1" ht="15.75" thickBot="1" x14ac:dyDescent="0.3">
      <c r="A102" s="32"/>
      <c r="B102" s="31" t="s">
        <v>50</v>
      </c>
      <c r="C102" s="27">
        <v>0</v>
      </c>
      <c r="D102" s="29">
        <v>3</v>
      </c>
      <c r="E102" s="71">
        <f t="shared" ca="1" si="16"/>
        <v>45</v>
      </c>
      <c r="F102" s="27">
        <f t="shared" ca="1" si="19"/>
        <v>0</v>
      </c>
      <c r="G102" s="26">
        <v>180</v>
      </c>
      <c r="H102" s="25">
        <f t="shared" ca="1" si="15"/>
        <v>0</v>
      </c>
      <c r="I102" s="5"/>
      <c r="J102" s="24">
        <f t="shared" ref="J102:K108" si="20">A102</f>
        <v>0</v>
      </c>
      <c r="K102" s="3" t="str">
        <f t="shared" si="17"/>
        <v>CHIPERO PARA ESTUFA</v>
      </c>
      <c r="L102" s="1"/>
      <c r="M102" s="1"/>
      <c r="O102" s="41">
        <f t="shared" ref="O102:P108" si="21">J102</f>
        <v>0</v>
      </c>
      <c r="P102" s="40" t="str">
        <f t="shared" si="18"/>
        <v>CHIPERO PARA ESTUFA</v>
      </c>
      <c r="Q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s="2" customFormat="1" ht="15.75" thickBot="1" x14ac:dyDescent="0.3">
      <c r="A103" s="53"/>
      <c r="B103" s="52" t="s">
        <v>49</v>
      </c>
      <c r="C103" s="42">
        <v>0</v>
      </c>
      <c r="D103" s="51">
        <v>5</v>
      </c>
      <c r="E103" s="71">
        <f t="shared" si="16"/>
        <v>4</v>
      </c>
      <c r="F103" s="42">
        <v>1</v>
      </c>
      <c r="G103" s="49">
        <v>45</v>
      </c>
      <c r="H103" s="48">
        <f t="shared" si="15"/>
        <v>45</v>
      </c>
      <c r="I103" s="5"/>
      <c r="J103" s="24">
        <f t="shared" si="20"/>
        <v>0</v>
      </c>
      <c r="K103" s="3" t="str">
        <f t="shared" si="17"/>
        <v>COLADOR DE GRECA</v>
      </c>
      <c r="L103" s="1"/>
      <c r="M103" s="1"/>
      <c r="O103" s="41">
        <f t="shared" si="21"/>
        <v>0</v>
      </c>
      <c r="P103" s="40" t="str">
        <f t="shared" si="18"/>
        <v>COLADOR DE GRECA</v>
      </c>
      <c r="Q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s="2" customFormat="1" ht="15.75" thickBot="1" x14ac:dyDescent="0.3">
      <c r="A104" s="32">
        <v>3431</v>
      </c>
      <c r="B104" s="31" t="s">
        <v>48</v>
      </c>
      <c r="C104" s="27">
        <v>0</v>
      </c>
      <c r="D104" s="29">
        <v>6</v>
      </c>
      <c r="E104" s="71">
        <f t="shared" si="16"/>
        <v>6</v>
      </c>
      <c r="F104" s="27">
        <v>0</v>
      </c>
      <c r="G104" s="26">
        <v>70</v>
      </c>
      <c r="H104" s="25">
        <f t="shared" si="15"/>
        <v>0</v>
      </c>
      <c r="I104" s="5"/>
      <c r="J104" s="24">
        <f t="shared" si="20"/>
        <v>3431</v>
      </c>
      <c r="K104" s="3" t="str">
        <f t="shared" si="17"/>
        <v>COLADOR PLASTICO 22</v>
      </c>
      <c r="L104" s="1"/>
      <c r="M104" s="1"/>
      <c r="O104" s="41">
        <f t="shared" si="21"/>
        <v>3431</v>
      </c>
      <c r="P104" s="40" t="str">
        <f t="shared" si="18"/>
        <v>COLADOR PLASTICO 22</v>
      </c>
      <c r="Q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s="2" customFormat="1" ht="15.75" thickBot="1" x14ac:dyDescent="0.3">
      <c r="A105" s="53">
        <v>5826</v>
      </c>
      <c r="B105" s="52" t="s">
        <v>47</v>
      </c>
      <c r="C105" s="42">
        <v>0</v>
      </c>
      <c r="D105" s="51">
        <v>7</v>
      </c>
      <c r="E105" s="71">
        <f>C105+D105-F105</f>
        <v>7</v>
      </c>
      <c r="F105" s="42">
        <v>0</v>
      </c>
      <c r="G105" s="49">
        <v>0</v>
      </c>
      <c r="H105" s="48">
        <f t="shared" si="15"/>
        <v>0</v>
      </c>
      <c r="I105" s="5"/>
      <c r="J105" s="24">
        <f t="shared" si="20"/>
        <v>5826</v>
      </c>
      <c r="K105" s="3" t="str">
        <f t="shared" si="17"/>
        <v xml:space="preserve">CUCHARON SACADOR PLASTICOS </v>
      </c>
      <c r="L105" s="1"/>
      <c r="M105" s="1"/>
      <c r="O105" s="41">
        <f t="shared" si="21"/>
        <v>5826</v>
      </c>
      <c r="P105" s="40" t="str">
        <f t="shared" si="18"/>
        <v xml:space="preserve">CUCHARON SACADOR PLASTICOS </v>
      </c>
      <c r="Q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s="2" customFormat="1" ht="15.75" thickBot="1" x14ac:dyDescent="0.3">
      <c r="A106" s="53">
        <v>4758</v>
      </c>
      <c r="B106" s="52" t="s">
        <v>45</v>
      </c>
      <c r="C106" s="42">
        <v>0</v>
      </c>
      <c r="D106" s="51">
        <v>10</v>
      </c>
      <c r="E106" s="71">
        <f t="shared" si="16"/>
        <v>10</v>
      </c>
      <c r="F106" s="42">
        <v>0</v>
      </c>
      <c r="G106" s="49">
        <v>120</v>
      </c>
      <c r="H106" s="48">
        <f t="shared" si="15"/>
        <v>0</v>
      </c>
      <c r="I106" s="5"/>
      <c r="J106" s="24">
        <f t="shared" si="20"/>
        <v>4758</v>
      </c>
      <c r="K106" s="3" t="str">
        <f t="shared" si="20"/>
        <v>CUCHILLO TRAMONTINA NO.7 UNIDAD</v>
      </c>
      <c r="L106" s="1"/>
      <c r="M106" s="1"/>
      <c r="O106" s="41">
        <f t="shared" si="21"/>
        <v>4758</v>
      </c>
      <c r="P106" s="40" t="str">
        <f t="shared" si="21"/>
        <v>CUCHILLO TRAMONTINA NO.7 UNIDAD</v>
      </c>
      <c r="Q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s="43" customFormat="1" ht="15.75" thickBot="1" x14ac:dyDescent="0.3">
      <c r="A107" s="32">
        <v>6109</v>
      </c>
      <c r="B107" s="31" t="s">
        <v>44</v>
      </c>
      <c r="C107" s="27">
        <v>24</v>
      </c>
      <c r="D107" s="29">
        <v>6</v>
      </c>
      <c r="E107" s="71">
        <f t="shared" si="16"/>
        <v>30</v>
      </c>
      <c r="F107" s="27">
        <v>0</v>
      </c>
      <c r="G107" s="26">
        <v>34.369999999999997</v>
      </c>
      <c r="H107" s="25">
        <f t="shared" si="15"/>
        <v>0</v>
      </c>
      <c r="I107" s="5"/>
      <c r="J107" s="47">
        <f t="shared" si="20"/>
        <v>6109</v>
      </c>
      <c r="K107" s="46" t="str">
        <f t="shared" si="20"/>
        <v xml:space="preserve"> TOALLA  AMARILLA  PAQ. DE 24 UNIDAD</v>
      </c>
      <c r="O107" s="45">
        <f t="shared" si="21"/>
        <v>6109</v>
      </c>
      <c r="P107" s="44" t="str">
        <f t="shared" si="21"/>
        <v xml:space="preserve"> TOALLA  AMARILLA  PAQ. DE 24 UNIDAD</v>
      </c>
    </row>
    <row r="108" spans="1:34" s="2" customFormat="1" ht="15.75" thickBot="1" x14ac:dyDescent="0.3">
      <c r="A108" s="53"/>
      <c r="B108" s="52" t="s">
        <v>43</v>
      </c>
      <c r="C108" s="42">
        <v>0</v>
      </c>
      <c r="D108" s="51">
        <v>1</v>
      </c>
      <c r="E108" s="71">
        <f t="shared" si="16"/>
        <v>0</v>
      </c>
      <c r="F108" s="42">
        <v>1</v>
      </c>
      <c r="G108" s="49">
        <v>175</v>
      </c>
      <c r="H108" s="48">
        <f t="shared" si="15"/>
        <v>175</v>
      </c>
      <c r="I108" s="5"/>
      <c r="J108" s="24">
        <f t="shared" si="20"/>
        <v>0</v>
      </c>
      <c r="K108" s="3" t="str">
        <f t="shared" si="20"/>
        <v xml:space="preserve">ABRE LATA </v>
      </c>
      <c r="L108" s="1"/>
      <c r="M108" s="1"/>
      <c r="O108" s="41">
        <f t="shared" si="21"/>
        <v>0</v>
      </c>
      <c r="P108" s="40" t="str">
        <f t="shared" si="21"/>
        <v xml:space="preserve">ABRE LATA </v>
      </c>
      <c r="Q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s="43" customFormat="1" ht="15.75" thickBot="1" x14ac:dyDescent="0.3">
      <c r="A109" s="53"/>
      <c r="B109" s="52" t="s">
        <v>41</v>
      </c>
      <c r="C109" s="42">
        <v>5</v>
      </c>
      <c r="D109" s="51"/>
      <c r="E109" s="71">
        <f t="shared" si="16"/>
        <v>-5</v>
      </c>
      <c r="F109" s="42">
        <v>10</v>
      </c>
      <c r="G109" s="49"/>
      <c r="H109" s="48">
        <f t="shared" si="15"/>
        <v>0</v>
      </c>
      <c r="I109" s="5"/>
      <c r="J109" s="47"/>
      <c r="K109" s="46"/>
      <c r="O109" s="45"/>
      <c r="P109" s="44"/>
    </row>
    <row r="110" spans="1:34" s="2" customFormat="1" ht="15.75" thickBot="1" x14ac:dyDescent="0.3">
      <c r="A110" s="32">
        <v>6278</v>
      </c>
      <c r="B110" s="31" t="s">
        <v>162</v>
      </c>
      <c r="C110" s="27">
        <v>1</v>
      </c>
      <c r="D110" s="29">
        <v>1</v>
      </c>
      <c r="E110" s="71">
        <f t="shared" ca="1" si="16"/>
        <v>55</v>
      </c>
      <c r="F110" s="27">
        <f ca="1">C110+D110-E110</f>
        <v>1</v>
      </c>
      <c r="G110" s="26">
        <v>70</v>
      </c>
      <c r="H110" s="25">
        <f t="shared" ca="1" si="15"/>
        <v>70</v>
      </c>
      <c r="I110" s="5"/>
      <c r="J110" s="24">
        <f t="shared" ref="J110:K123" si="22">A110</f>
        <v>6278</v>
      </c>
      <c r="K110" s="3" t="str">
        <f t="shared" si="22"/>
        <v xml:space="preserve"> CEPILLO INODORO CUADRADO C-13</v>
      </c>
      <c r="L110" s="1"/>
      <c r="M110" s="1"/>
      <c r="O110" s="41">
        <f t="shared" ref="O110:P123" si="23">J110</f>
        <v>6278</v>
      </c>
      <c r="P110" s="40" t="str">
        <f t="shared" si="23"/>
        <v xml:space="preserve"> CEPILLO INODORO CUADRADO C-13</v>
      </c>
      <c r="Q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</row>
    <row r="111" spans="1:34" s="43" customFormat="1" ht="15.75" thickBot="1" x14ac:dyDescent="0.3">
      <c r="A111" s="53">
        <v>15</v>
      </c>
      <c r="B111" s="52" t="s">
        <v>39</v>
      </c>
      <c r="C111" s="42">
        <v>150</v>
      </c>
      <c r="D111" s="51">
        <v>1200</v>
      </c>
      <c r="E111" s="71">
        <f t="shared" si="16"/>
        <v>1050</v>
      </c>
      <c r="F111" s="42">
        <v>300</v>
      </c>
      <c r="G111" s="49">
        <v>0.8</v>
      </c>
      <c r="H111" s="48">
        <f t="shared" si="15"/>
        <v>240</v>
      </c>
      <c r="I111" s="5"/>
      <c r="J111" s="47">
        <f t="shared" si="22"/>
        <v>15</v>
      </c>
      <c r="K111" s="46" t="str">
        <f t="shared" si="22"/>
        <v>CUCHARAS PLASTIFAR PAQ. 25 UNIDAD</v>
      </c>
      <c r="O111" s="45">
        <f t="shared" si="23"/>
        <v>15</v>
      </c>
      <c r="P111" s="44" t="str">
        <f t="shared" si="23"/>
        <v>CUCHARAS PLASTIFAR PAQ. 25 UNIDAD</v>
      </c>
    </row>
    <row r="112" spans="1:34" s="43" customFormat="1" ht="15.75" thickBot="1" x14ac:dyDescent="0.3">
      <c r="A112" s="32">
        <v>6582</v>
      </c>
      <c r="B112" s="31" t="s">
        <v>38</v>
      </c>
      <c r="C112" s="27">
        <v>2</v>
      </c>
      <c r="D112" s="29">
        <v>30</v>
      </c>
      <c r="E112" s="71">
        <f t="shared" si="16"/>
        <v>32</v>
      </c>
      <c r="F112" s="27">
        <v>0</v>
      </c>
      <c r="G112" s="26">
        <v>70</v>
      </c>
      <c r="H112" s="25">
        <f t="shared" si="15"/>
        <v>0</v>
      </c>
      <c r="I112" s="5"/>
      <c r="J112" s="47">
        <f t="shared" si="22"/>
        <v>6582</v>
      </c>
      <c r="K112" s="46" t="str">
        <f t="shared" si="22"/>
        <v>GUANTE MANO FUERTE  NEGRO PARES</v>
      </c>
      <c r="O112" s="45">
        <f t="shared" si="23"/>
        <v>6582</v>
      </c>
      <c r="P112" s="44" t="str">
        <f t="shared" si="23"/>
        <v>GUANTE MANO FUERTE  NEGRO PARES</v>
      </c>
    </row>
    <row r="113" spans="1:16" ht="15.75" thickBot="1" x14ac:dyDescent="0.3">
      <c r="A113" s="53"/>
      <c r="B113" s="52" t="s">
        <v>37</v>
      </c>
      <c r="C113" s="42">
        <v>6</v>
      </c>
      <c r="D113" s="51">
        <v>6</v>
      </c>
      <c r="E113" s="71">
        <f t="shared" si="16"/>
        <v>2</v>
      </c>
      <c r="F113" s="42">
        <v>10</v>
      </c>
      <c r="G113" s="49">
        <v>1.35</v>
      </c>
      <c r="H113" s="48">
        <f t="shared" si="15"/>
        <v>13.5</v>
      </c>
      <c r="J113" s="24"/>
      <c r="K113" s="3" t="str">
        <f t="shared" si="22"/>
        <v>GUANTES DESECHABLE</v>
      </c>
      <c r="O113" s="41"/>
      <c r="P113" s="40" t="str">
        <f t="shared" si="23"/>
        <v>GUANTES DESECHABLE</v>
      </c>
    </row>
    <row r="114" spans="1:16" ht="15.75" thickBot="1" x14ac:dyDescent="0.3">
      <c r="A114" s="32">
        <v>3949</v>
      </c>
      <c r="B114" s="31" t="s">
        <v>36</v>
      </c>
      <c r="C114" s="27">
        <v>1</v>
      </c>
      <c r="D114" s="29">
        <v>2</v>
      </c>
      <c r="E114" s="71">
        <f t="shared" si="16"/>
        <v>3</v>
      </c>
      <c r="F114" s="27">
        <v>0</v>
      </c>
      <c r="G114" s="26">
        <v>130</v>
      </c>
      <c r="H114" s="25">
        <f t="shared" si="15"/>
        <v>0</v>
      </c>
      <c r="J114" s="24">
        <f>A114</f>
        <v>3949</v>
      </c>
      <c r="K114" s="3" t="str">
        <f t="shared" si="22"/>
        <v>PALA BASURA CON PALO P-2</v>
      </c>
      <c r="O114" s="41">
        <f>J114</f>
        <v>3949</v>
      </c>
      <c r="P114" s="40" t="str">
        <f t="shared" si="23"/>
        <v>PALA BASURA CON PALO P-2</v>
      </c>
    </row>
    <row r="115" spans="1:16" ht="15.75" thickBot="1" x14ac:dyDescent="0.3">
      <c r="A115" s="53"/>
      <c r="B115" s="52" t="s">
        <v>35</v>
      </c>
      <c r="C115" s="42">
        <v>0</v>
      </c>
      <c r="D115" s="51">
        <v>2</v>
      </c>
      <c r="E115" s="71">
        <f t="shared" si="16"/>
        <v>2</v>
      </c>
      <c r="F115" s="42">
        <v>0</v>
      </c>
      <c r="G115" s="49">
        <v>50</v>
      </c>
      <c r="H115" s="48">
        <f t="shared" si="15"/>
        <v>0</v>
      </c>
      <c r="J115" s="24"/>
      <c r="K115" s="3" t="str">
        <f t="shared" si="22"/>
        <v>COLADORES DE GRECA</v>
      </c>
      <c r="O115" s="41"/>
      <c r="P115" s="40" t="str">
        <f t="shared" si="23"/>
        <v>COLADORES DE GRECA</v>
      </c>
    </row>
    <row r="116" spans="1:16" ht="15.75" thickBot="1" x14ac:dyDescent="0.3">
      <c r="A116" s="32"/>
      <c r="B116" s="31" t="s">
        <v>34</v>
      </c>
      <c r="C116" s="27">
        <v>0</v>
      </c>
      <c r="D116" s="29">
        <v>1</v>
      </c>
      <c r="E116" s="71">
        <f t="shared" si="16"/>
        <v>1</v>
      </c>
      <c r="F116" s="27">
        <v>0</v>
      </c>
      <c r="G116" s="26">
        <v>1100</v>
      </c>
      <c r="H116" s="25">
        <f t="shared" si="15"/>
        <v>0</v>
      </c>
      <c r="J116" s="24"/>
      <c r="K116" s="3" t="str">
        <f t="shared" si="22"/>
        <v>CALDERO  BELLAMARK 34 C/TAPA CRITAL</v>
      </c>
      <c r="O116" s="41"/>
      <c r="P116" s="40" t="str">
        <f t="shared" si="23"/>
        <v>CALDERO  BELLAMARK 34 C/TAPA CRITAL</v>
      </c>
    </row>
    <row r="117" spans="1:16" s="43" customFormat="1" ht="15.75" thickBot="1" x14ac:dyDescent="0.3">
      <c r="A117" s="53">
        <v>3913</v>
      </c>
      <c r="B117" s="52" t="s">
        <v>33</v>
      </c>
      <c r="C117" s="42">
        <v>6</v>
      </c>
      <c r="D117" s="51">
        <v>36</v>
      </c>
      <c r="E117" s="71">
        <f>C117+D117-F117</f>
        <v>36</v>
      </c>
      <c r="F117" s="42">
        <v>6</v>
      </c>
      <c r="G117" s="49">
        <v>104.16</v>
      </c>
      <c r="H117" s="48">
        <f t="shared" si="15"/>
        <v>624.96</v>
      </c>
      <c r="I117" s="5"/>
      <c r="J117" s="47">
        <f>A117</f>
        <v>3913</v>
      </c>
      <c r="K117" s="46" t="str">
        <f t="shared" si="22"/>
        <v>PAPEL YUMBO TOALLA PAQ. 6 UNIDAD</v>
      </c>
      <c r="L117" s="63"/>
      <c r="O117" s="45">
        <f>J117</f>
        <v>3913</v>
      </c>
      <c r="P117" s="44" t="str">
        <f t="shared" si="23"/>
        <v>PAPEL YUMBO TOALLA PAQ. 6 UNIDAD</v>
      </c>
    </row>
    <row r="118" spans="1:16" s="43" customFormat="1" ht="15.75" thickBot="1" x14ac:dyDescent="0.3">
      <c r="A118" s="32">
        <v>4044</v>
      </c>
      <c r="B118" s="31" t="s">
        <v>32</v>
      </c>
      <c r="C118" s="27">
        <v>96</v>
      </c>
      <c r="D118" s="29">
        <v>144</v>
      </c>
      <c r="E118" s="71">
        <f t="shared" si="16"/>
        <v>192</v>
      </c>
      <c r="F118" s="27">
        <v>48</v>
      </c>
      <c r="G118" s="26">
        <v>12</v>
      </c>
      <c r="H118" s="25">
        <f t="shared" si="15"/>
        <v>576</v>
      </c>
      <c r="I118" s="5"/>
      <c r="J118" s="47">
        <f>A118</f>
        <v>4044</v>
      </c>
      <c r="K118" s="46" t="str">
        <f t="shared" si="22"/>
        <v>PAPEL BLANCO 30/1 UNIDAD</v>
      </c>
      <c r="O118" s="45">
        <f>J118</f>
        <v>4044</v>
      </c>
      <c r="P118" s="44" t="str">
        <f t="shared" si="23"/>
        <v>PAPEL BLANCO 30/1 UNIDAD</v>
      </c>
    </row>
    <row r="119" spans="1:16" ht="15.75" thickBot="1" x14ac:dyDescent="0.3">
      <c r="A119" s="53"/>
      <c r="B119" s="52" t="s">
        <v>31</v>
      </c>
      <c r="C119" s="42">
        <v>0</v>
      </c>
      <c r="D119" s="51">
        <v>1</v>
      </c>
      <c r="E119" s="71">
        <f t="shared" si="16"/>
        <v>0</v>
      </c>
      <c r="F119" s="42">
        <v>1</v>
      </c>
      <c r="G119" s="49">
        <v>750</v>
      </c>
      <c r="H119" s="48">
        <f t="shared" si="15"/>
        <v>750</v>
      </c>
      <c r="J119" s="24"/>
      <c r="K119" s="3" t="str">
        <f t="shared" si="22"/>
        <v xml:space="preserve">PVC PAPEL </v>
      </c>
      <c r="O119" s="41"/>
      <c r="P119" s="40" t="str">
        <f t="shared" si="23"/>
        <v xml:space="preserve">PVC PAPEL </v>
      </c>
    </row>
    <row r="120" spans="1:16" s="43" customFormat="1" ht="15.75" thickBot="1" x14ac:dyDescent="0.3">
      <c r="A120" s="32">
        <v>5259</v>
      </c>
      <c r="B120" s="31" t="s">
        <v>30</v>
      </c>
      <c r="C120" s="27">
        <v>8000</v>
      </c>
      <c r="D120" s="29">
        <v>1200</v>
      </c>
      <c r="E120" s="71">
        <f t="shared" si="16"/>
        <v>8200</v>
      </c>
      <c r="F120" s="27">
        <v>1000</v>
      </c>
      <c r="G120" s="26">
        <v>0.09</v>
      </c>
      <c r="H120" s="25">
        <f t="shared" si="15"/>
        <v>90</v>
      </c>
      <c r="I120" s="5"/>
      <c r="J120" s="47">
        <f>A120</f>
        <v>5259</v>
      </c>
      <c r="K120" s="46" t="str">
        <f t="shared" si="22"/>
        <v>SERVILLETA BLANCA PAQUETE 400-UNIDAD</v>
      </c>
      <c r="O120" s="45">
        <f>J120</f>
        <v>5259</v>
      </c>
      <c r="P120" s="44" t="str">
        <f t="shared" si="23"/>
        <v>SERVILLETA BLANCA PAQUETE 400-UNIDAD</v>
      </c>
    </row>
    <row r="121" spans="1:16" s="43" customFormat="1" ht="15.75" thickBot="1" x14ac:dyDescent="0.3">
      <c r="A121" s="53">
        <v>4651</v>
      </c>
      <c r="B121" s="52" t="s">
        <v>29</v>
      </c>
      <c r="C121" s="42">
        <v>15</v>
      </c>
      <c r="D121" s="51">
        <v>100</v>
      </c>
      <c r="E121" s="71">
        <f t="shared" si="16"/>
        <v>15</v>
      </c>
      <c r="F121" s="42">
        <v>100</v>
      </c>
      <c r="G121" s="49">
        <v>2.2999999999999998</v>
      </c>
      <c r="H121" s="48">
        <f t="shared" si="15"/>
        <v>229.99999999999997</v>
      </c>
      <c r="I121" s="5"/>
      <c r="J121" s="47">
        <f>A121</f>
        <v>4651</v>
      </c>
      <c r="K121" s="46" t="str">
        <f t="shared" si="22"/>
        <v>FUNDAS  #72 BLANCA FALDO 10PAQ. 100UNID</v>
      </c>
      <c r="O121" s="45">
        <f>J121</f>
        <v>4651</v>
      </c>
      <c r="P121" s="44" t="str">
        <f t="shared" si="23"/>
        <v>FUNDAS  #72 BLANCA FALDO 10PAQ. 100UNID</v>
      </c>
    </row>
    <row r="122" spans="1:16" ht="15.75" thickBot="1" x14ac:dyDescent="0.3">
      <c r="A122" s="32">
        <v>3471</v>
      </c>
      <c r="B122" s="31" t="s">
        <v>28</v>
      </c>
      <c r="C122" s="27">
        <v>25</v>
      </c>
      <c r="D122" s="29">
        <v>120</v>
      </c>
      <c r="E122" s="71">
        <f t="shared" si="16"/>
        <v>85</v>
      </c>
      <c r="F122" s="27">
        <v>60</v>
      </c>
      <c r="G122" s="26">
        <v>0.57499999999999996</v>
      </c>
      <c r="H122" s="25">
        <f t="shared" si="15"/>
        <v>34.5</v>
      </c>
      <c r="J122" s="24">
        <f>A122</f>
        <v>3471</v>
      </c>
      <c r="K122" s="3" t="str">
        <f t="shared" si="22"/>
        <v>FUNDAS NEGRA  17*22 PAQ.100 UNIDAD</v>
      </c>
      <c r="O122" s="41">
        <f>J122</f>
        <v>3471</v>
      </c>
      <c r="P122" s="40" t="str">
        <f t="shared" si="23"/>
        <v>FUNDAS NEGRA  17*22 PAQ.100 UNIDAD</v>
      </c>
    </row>
    <row r="123" spans="1:16" s="43" customFormat="1" ht="15.75" thickBot="1" x14ac:dyDescent="0.3">
      <c r="A123" s="53">
        <v>196</v>
      </c>
      <c r="B123" s="52" t="s">
        <v>27</v>
      </c>
      <c r="C123" s="42">
        <v>25</v>
      </c>
      <c r="D123" s="51">
        <v>1000</v>
      </c>
      <c r="E123" s="71">
        <f t="shared" si="16"/>
        <v>945</v>
      </c>
      <c r="F123" s="42">
        <v>80</v>
      </c>
      <c r="G123" s="49">
        <v>0.02</v>
      </c>
      <c r="H123" s="48">
        <f t="shared" si="15"/>
        <v>1.6</v>
      </c>
      <c r="I123" s="5"/>
      <c r="J123" s="47">
        <f>A123</f>
        <v>196</v>
      </c>
      <c r="K123" s="46" t="str">
        <f t="shared" si="22"/>
        <v>FUNDAS ROJA #2 PAQ. DE 100 UNIDAD</v>
      </c>
      <c r="O123" s="45">
        <f>J123</f>
        <v>196</v>
      </c>
      <c r="P123" s="44" t="str">
        <f t="shared" si="23"/>
        <v>FUNDAS ROJA #2 PAQ. DE 100 UNIDAD</v>
      </c>
    </row>
    <row r="124" spans="1:16" s="43" customFormat="1" ht="15.75" thickBot="1" x14ac:dyDescent="0.3">
      <c r="A124" s="32"/>
      <c r="B124" s="31" t="s">
        <v>26</v>
      </c>
      <c r="C124" s="27">
        <v>32</v>
      </c>
      <c r="D124" s="29">
        <v>100</v>
      </c>
      <c r="E124" s="71">
        <f t="shared" si="16"/>
        <v>67</v>
      </c>
      <c r="F124" s="27">
        <v>65</v>
      </c>
      <c r="G124" s="111">
        <v>0</v>
      </c>
      <c r="H124" s="25">
        <f t="shared" si="15"/>
        <v>0</v>
      </c>
      <c r="I124" s="5"/>
      <c r="J124" s="47"/>
      <c r="K124" s="46"/>
      <c r="O124" s="45"/>
      <c r="P124" s="44"/>
    </row>
    <row r="125" spans="1:16" s="43" customFormat="1" ht="15.75" thickBot="1" x14ac:dyDescent="0.3">
      <c r="A125" s="53">
        <v>5216</v>
      </c>
      <c r="B125" s="52" t="s">
        <v>25</v>
      </c>
      <c r="C125" s="42">
        <v>30</v>
      </c>
      <c r="D125" s="51">
        <v>72</v>
      </c>
      <c r="E125" s="71">
        <f t="shared" si="16"/>
        <v>52</v>
      </c>
      <c r="F125" s="42">
        <v>50</v>
      </c>
      <c r="G125" s="49">
        <v>8</v>
      </c>
      <c r="H125" s="48">
        <f t="shared" si="15"/>
        <v>400</v>
      </c>
      <c r="I125" s="5"/>
      <c r="J125" s="47">
        <f t="shared" ref="J125:K141" si="24">A125</f>
        <v>5216</v>
      </c>
      <c r="K125" s="46" t="str">
        <f t="shared" si="24"/>
        <v>FUNDAS TANQUE NEGRA  PAQ. 5-UNIDAD JARDIN</v>
      </c>
      <c r="O125" s="45">
        <f t="shared" ref="O125:P128" si="25">J125</f>
        <v>5216</v>
      </c>
      <c r="P125" s="44" t="str">
        <f t="shared" si="25"/>
        <v>FUNDAS TANQUE NEGRA  PAQ. 5-UNIDAD JARDIN</v>
      </c>
    </row>
    <row r="126" spans="1:16" ht="15.75" thickBot="1" x14ac:dyDescent="0.3">
      <c r="A126" s="32">
        <v>375</v>
      </c>
      <c r="B126" s="31" t="s">
        <v>24</v>
      </c>
      <c r="C126" s="27">
        <v>0</v>
      </c>
      <c r="D126" s="29">
        <v>10</v>
      </c>
      <c r="E126" s="71">
        <f t="shared" si="16"/>
        <v>3</v>
      </c>
      <c r="F126" s="27">
        <v>7</v>
      </c>
      <c r="G126" s="26">
        <v>8</v>
      </c>
      <c r="H126" s="25">
        <f t="shared" si="15"/>
        <v>56</v>
      </c>
      <c r="J126" s="24">
        <f t="shared" si="24"/>
        <v>375</v>
      </c>
      <c r="K126" s="3" t="str">
        <f t="shared" si="24"/>
        <v>FUNDAS ZAFACON ROJA TANQUE UNIDAD</v>
      </c>
      <c r="O126" s="41">
        <f t="shared" si="25"/>
        <v>375</v>
      </c>
      <c r="P126" s="40" t="str">
        <f t="shared" si="25"/>
        <v>FUNDAS ZAFACON ROJA TANQUE UNIDAD</v>
      </c>
    </row>
    <row r="127" spans="1:16" s="43" customFormat="1" ht="15.75" thickBot="1" x14ac:dyDescent="0.3">
      <c r="A127" s="53">
        <v>679</v>
      </c>
      <c r="B127" s="52" t="s">
        <v>23</v>
      </c>
      <c r="C127" s="42">
        <v>0</v>
      </c>
      <c r="D127" s="51">
        <v>600</v>
      </c>
      <c r="E127" s="71">
        <f t="shared" si="16"/>
        <v>500</v>
      </c>
      <c r="F127" s="42">
        <v>100</v>
      </c>
      <c r="G127" s="49">
        <v>1.19</v>
      </c>
      <c r="H127" s="48">
        <f t="shared" si="15"/>
        <v>119</v>
      </c>
      <c r="I127" s="5"/>
      <c r="J127" s="47">
        <f t="shared" si="24"/>
        <v>679</v>
      </c>
      <c r="K127" s="46" t="str">
        <f t="shared" si="24"/>
        <v>TAPA VASO FOAM #12  PAQ. 100 UNIDAD</v>
      </c>
      <c r="O127" s="45">
        <f t="shared" si="25"/>
        <v>679</v>
      </c>
      <c r="P127" s="44" t="str">
        <f t="shared" si="25"/>
        <v>TAPA VASO FOAM #12  PAQ. 100 UNIDAD</v>
      </c>
    </row>
    <row r="128" spans="1:16" s="43" customFormat="1" ht="15.75" thickBot="1" x14ac:dyDescent="0.3">
      <c r="A128" s="32">
        <v>6602</v>
      </c>
      <c r="B128" s="31" t="s">
        <v>22</v>
      </c>
      <c r="C128" s="27">
        <v>150</v>
      </c>
      <c r="D128" s="29">
        <v>1200</v>
      </c>
      <c r="E128" s="71">
        <f>C128+D128-F128</f>
        <v>1050</v>
      </c>
      <c r="F128" s="27">
        <v>300</v>
      </c>
      <c r="G128" s="26">
        <v>0.78</v>
      </c>
      <c r="H128" s="25">
        <f t="shared" si="15"/>
        <v>234</v>
      </c>
      <c r="I128" s="5"/>
      <c r="J128" s="47">
        <f t="shared" si="24"/>
        <v>6602</v>
      </c>
      <c r="K128" s="46" t="str">
        <f t="shared" si="24"/>
        <v>TENEDORES DESECHABLES PAQ. 25 UNIDAD</v>
      </c>
      <c r="O128" s="45">
        <f t="shared" si="25"/>
        <v>6602</v>
      </c>
      <c r="P128" s="44" t="str">
        <f t="shared" si="25"/>
        <v>TENEDORES DESECHABLES PAQ. 25 UNIDAD</v>
      </c>
    </row>
    <row r="129" spans="1:34" s="43" customFormat="1" ht="15.75" thickBot="1" x14ac:dyDescent="0.3">
      <c r="A129" s="53"/>
      <c r="B129" s="52" t="s">
        <v>21</v>
      </c>
      <c r="C129" s="42">
        <v>125</v>
      </c>
      <c r="D129" s="51">
        <v>100</v>
      </c>
      <c r="E129" s="71">
        <f t="shared" si="16"/>
        <v>225</v>
      </c>
      <c r="F129" s="42">
        <v>0</v>
      </c>
      <c r="G129" s="49">
        <v>0</v>
      </c>
      <c r="H129" s="48">
        <f t="shared" si="15"/>
        <v>0</v>
      </c>
      <c r="I129" s="5"/>
      <c r="J129" s="47"/>
      <c r="K129" s="46" t="str">
        <f t="shared" si="24"/>
        <v>PLATO DE ENSALADA</v>
      </c>
      <c r="O129" s="45"/>
      <c r="P129" s="44" t="str">
        <f>K129</f>
        <v>PLATO DE ENSALADA</v>
      </c>
    </row>
    <row r="130" spans="1:34" s="58" customFormat="1" ht="15.75" thickBot="1" x14ac:dyDescent="0.3">
      <c r="A130" s="32">
        <v>677</v>
      </c>
      <c r="B130" s="31" t="s">
        <v>20</v>
      </c>
      <c r="C130" s="27">
        <v>35</v>
      </c>
      <c r="D130" s="29">
        <v>145</v>
      </c>
      <c r="E130" s="71">
        <f t="shared" si="16"/>
        <v>-120</v>
      </c>
      <c r="F130" s="27">
        <v>300</v>
      </c>
      <c r="G130" s="26">
        <v>1.7</v>
      </c>
      <c r="H130" s="25">
        <f t="shared" si="15"/>
        <v>510</v>
      </c>
      <c r="I130" s="5"/>
      <c r="J130" s="62">
        <f>A130</f>
        <v>677</v>
      </c>
      <c r="K130" s="61" t="str">
        <f t="shared" si="24"/>
        <v>VASO FOOD PAQUETE DE 25 UNIDAD</v>
      </c>
      <c r="O130" s="60">
        <f>J130</f>
        <v>677</v>
      </c>
      <c r="P130" s="59" t="str">
        <f>K130</f>
        <v>VASO FOOD PAQUETE DE 25 UNIDAD</v>
      </c>
    </row>
    <row r="131" spans="1:34" s="58" customFormat="1" ht="15.75" thickBot="1" x14ac:dyDescent="0.3">
      <c r="A131" s="53">
        <v>3400</v>
      </c>
      <c r="B131" s="52" t="s">
        <v>19</v>
      </c>
      <c r="C131" s="42">
        <v>250</v>
      </c>
      <c r="D131" s="51">
        <v>355</v>
      </c>
      <c r="E131" s="71">
        <f t="shared" si="16"/>
        <v>605</v>
      </c>
      <c r="F131" s="42">
        <v>0</v>
      </c>
      <c r="G131" s="49">
        <v>0.89</v>
      </c>
      <c r="H131" s="48">
        <f t="shared" si="15"/>
        <v>0</v>
      </c>
      <c r="I131" s="5"/>
      <c r="J131" s="62">
        <f>A131</f>
        <v>3400</v>
      </c>
      <c r="K131" s="61" t="str">
        <f t="shared" si="24"/>
        <v>VASO PLASTICO #2 PAQ. DE 100 UNIDAD</v>
      </c>
      <c r="O131" s="60">
        <f>J131</f>
        <v>3400</v>
      </c>
      <c r="P131" s="59" t="str">
        <f>K131</f>
        <v>VASO PLASTICO #2 PAQ. DE 100 UNIDAD</v>
      </c>
    </row>
    <row r="132" spans="1:34" s="43" customFormat="1" ht="15.75" thickBot="1" x14ac:dyDescent="0.3">
      <c r="A132" s="32">
        <v>567</v>
      </c>
      <c r="B132" s="31" t="s">
        <v>18</v>
      </c>
      <c r="C132" s="27">
        <v>290</v>
      </c>
      <c r="D132" s="29">
        <v>1800</v>
      </c>
      <c r="E132" s="71">
        <f t="shared" si="16"/>
        <v>1490</v>
      </c>
      <c r="F132" s="27">
        <v>600</v>
      </c>
      <c r="G132" s="26">
        <v>0.96</v>
      </c>
      <c r="H132" s="25">
        <f t="shared" si="15"/>
        <v>576</v>
      </c>
      <c r="I132" s="5"/>
      <c r="J132" s="47">
        <f>A132</f>
        <v>567</v>
      </c>
      <c r="K132" s="46" t="str">
        <f t="shared" si="24"/>
        <v>VASO PLASTICO 5 OZ PAQ. 50 UNIDAD</v>
      </c>
      <c r="O132" s="45">
        <f>J132</f>
        <v>567</v>
      </c>
      <c r="P132" s="44" t="str">
        <f>K132</f>
        <v>VASO PLASTICO 5 OZ PAQ. 50 UNIDAD</v>
      </c>
    </row>
    <row r="133" spans="1:34" s="58" customFormat="1" ht="15.75" thickBot="1" x14ac:dyDescent="0.3">
      <c r="A133" s="53"/>
      <c r="B133" s="52" t="s">
        <v>17</v>
      </c>
      <c r="C133" s="42">
        <v>10</v>
      </c>
      <c r="D133" s="51">
        <v>1200</v>
      </c>
      <c r="E133" s="71">
        <f t="shared" si="16"/>
        <v>610</v>
      </c>
      <c r="F133" s="42">
        <v>600</v>
      </c>
      <c r="G133" s="49">
        <v>1.19</v>
      </c>
      <c r="H133" s="48">
        <f t="shared" si="15"/>
        <v>714</v>
      </c>
      <c r="I133" s="5"/>
      <c r="J133" s="62">
        <f>A133</f>
        <v>0</v>
      </c>
      <c r="K133" s="61" t="str">
        <f t="shared" si="24"/>
        <v>VASO PLASTICO 12-OZ PAQ. 50 UNIDAD</v>
      </c>
      <c r="O133" s="60"/>
      <c r="P133" s="59"/>
    </row>
    <row r="134" spans="1:34" s="58" customFormat="1" ht="15.75" thickBot="1" x14ac:dyDescent="0.3">
      <c r="A134" s="32"/>
      <c r="B134" s="31" t="s">
        <v>16</v>
      </c>
      <c r="C134" s="27">
        <v>25</v>
      </c>
      <c r="D134" s="29">
        <v>1800</v>
      </c>
      <c r="E134" s="71">
        <f t="shared" si="16"/>
        <v>1225</v>
      </c>
      <c r="F134" s="27">
        <v>600</v>
      </c>
      <c r="G134" s="26">
        <v>0.68</v>
      </c>
      <c r="H134" s="25">
        <f t="shared" si="15"/>
        <v>408.00000000000006</v>
      </c>
      <c r="I134" s="5"/>
      <c r="J134" s="62"/>
      <c r="K134" s="61" t="str">
        <f t="shared" si="24"/>
        <v>VASO PLASTICO   7-OZ. PAQ. 50 UNIDAD</v>
      </c>
      <c r="O134" s="60"/>
      <c r="P134" s="59"/>
    </row>
    <row r="135" spans="1:34" s="43" customFormat="1" ht="15.75" thickBot="1" x14ac:dyDescent="0.3">
      <c r="A135" s="53">
        <v>285</v>
      </c>
      <c r="B135" s="52" t="s">
        <v>15</v>
      </c>
      <c r="C135" s="42">
        <v>3</v>
      </c>
      <c r="D135" s="51">
        <v>12</v>
      </c>
      <c r="E135" s="71">
        <f>C135+D135-F135</f>
        <v>11</v>
      </c>
      <c r="F135" s="42">
        <v>4</v>
      </c>
      <c r="G135" s="49">
        <v>145</v>
      </c>
      <c r="H135" s="48">
        <f t="shared" si="15"/>
        <v>580</v>
      </c>
      <c r="I135" s="5"/>
      <c r="J135" s="47">
        <f>A135</f>
        <v>285</v>
      </c>
      <c r="K135" s="46" t="str">
        <f t="shared" si="24"/>
        <v>ESCOBA MACARENA UNIDAD</v>
      </c>
      <c r="O135" s="45">
        <f>J135</f>
        <v>285</v>
      </c>
      <c r="P135" s="44" t="str">
        <f>K135</f>
        <v>ESCOBA MACARENA UNIDAD</v>
      </c>
    </row>
    <row r="136" spans="1:34" s="58" customFormat="1" ht="15.75" thickBot="1" x14ac:dyDescent="0.3">
      <c r="A136" s="32">
        <v>592</v>
      </c>
      <c r="B136" s="31" t="s">
        <v>14</v>
      </c>
      <c r="C136" s="27">
        <v>1</v>
      </c>
      <c r="D136" s="29">
        <v>120</v>
      </c>
      <c r="E136" s="71">
        <f t="shared" si="16"/>
        <v>12</v>
      </c>
      <c r="F136" s="27">
        <v>109</v>
      </c>
      <c r="G136" s="26">
        <v>12</v>
      </c>
      <c r="H136" s="25">
        <f t="shared" si="15"/>
        <v>1308</v>
      </c>
      <c r="I136" s="5"/>
      <c r="J136" s="62">
        <f>A136</f>
        <v>592</v>
      </c>
      <c r="K136" s="61" t="str">
        <f t="shared" si="24"/>
        <v>BANDEJA DOBLE  (PICA POLLO) 200-UNIDAD</v>
      </c>
      <c r="O136" s="60">
        <f>J136</f>
        <v>592</v>
      </c>
      <c r="P136" s="59" t="str">
        <f>K136</f>
        <v>BANDEJA DOBLE  (PICA POLLO) 200-UNIDAD</v>
      </c>
    </row>
    <row r="137" spans="1:34" s="2" customFormat="1" ht="15.75" thickBot="1" x14ac:dyDescent="0.3">
      <c r="A137" s="53"/>
      <c r="B137" s="52" t="s">
        <v>13</v>
      </c>
      <c r="C137" s="42"/>
      <c r="D137" s="51"/>
      <c r="E137" s="71">
        <f t="shared" ca="1" si="16"/>
        <v>4</v>
      </c>
      <c r="F137" s="42">
        <f ca="1">C137+D137-E137</f>
        <v>0</v>
      </c>
      <c r="G137" s="49">
        <v>0</v>
      </c>
      <c r="H137" s="48">
        <f t="shared" ca="1" si="15"/>
        <v>0</v>
      </c>
      <c r="I137" s="5"/>
      <c r="J137" s="47"/>
      <c r="K137" s="46" t="str">
        <f t="shared" si="24"/>
        <v>LIMPIEZA E HIGIENE</v>
      </c>
      <c r="L137" s="57"/>
      <c r="M137" s="57"/>
      <c r="O137" s="56"/>
      <c r="P137" s="55" t="str">
        <f t="shared" ref="P137:P147" si="26">K137</f>
        <v>LIMPIEZA E HIGIENE</v>
      </c>
      <c r="Q137" s="54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</row>
    <row r="138" spans="1:34" s="58" customFormat="1" ht="15.75" thickBot="1" x14ac:dyDescent="0.3">
      <c r="A138" s="32"/>
      <c r="B138" s="31" t="s">
        <v>163</v>
      </c>
      <c r="C138" s="27">
        <v>1</v>
      </c>
      <c r="D138" s="29">
        <v>2</v>
      </c>
      <c r="E138" s="71">
        <f t="shared" si="16"/>
        <v>2.5</v>
      </c>
      <c r="F138" s="27">
        <v>0.5</v>
      </c>
      <c r="G138" s="26">
        <v>880</v>
      </c>
      <c r="H138" s="25">
        <f>G138*F138</f>
        <v>440</v>
      </c>
      <c r="I138" s="5"/>
      <c r="J138" s="62"/>
      <c r="K138" s="61" t="str">
        <f t="shared" si="24"/>
        <v>ACE SACO</v>
      </c>
      <c r="O138" s="60"/>
      <c r="P138" s="59"/>
    </row>
    <row r="139" spans="1:34" s="2" customFormat="1" ht="15.75" thickBot="1" x14ac:dyDescent="0.3">
      <c r="A139" s="32"/>
      <c r="B139" s="31" t="s">
        <v>12</v>
      </c>
      <c r="C139" s="27">
        <v>0</v>
      </c>
      <c r="D139" s="29">
        <v>8</v>
      </c>
      <c r="E139" s="71">
        <f ca="1">C139+D139-F139</f>
        <v>1</v>
      </c>
      <c r="F139" s="27">
        <f ca="1">C139+D139-E139</f>
        <v>0</v>
      </c>
      <c r="G139" s="26">
        <v>180</v>
      </c>
      <c r="H139" s="25">
        <f t="shared" ca="1" si="15"/>
        <v>0</v>
      </c>
      <c r="I139" s="5"/>
      <c r="J139" s="24">
        <f t="shared" ref="J139:K148" si="27">A139</f>
        <v>0</v>
      </c>
      <c r="K139" s="3" t="str">
        <f t="shared" si="24"/>
        <v>DESGRASANTE FRASCO</v>
      </c>
      <c r="L139" s="1"/>
      <c r="M139" s="1"/>
      <c r="O139" s="41">
        <f t="shared" ref="O139:O147" si="28">J139</f>
        <v>0</v>
      </c>
      <c r="P139" s="40" t="str">
        <f t="shared" si="26"/>
        <v>DESGRASANTE FRASCO</v>
      </c>
      <c r="Q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</row>
    <row r="140" spans="1:34" s="2" customFormat="1" ht="15.75" thickBot="1" x14ac:dyDescent="0.3">
      <c r="A140" s="53">
        <v>817</v>
      </c>
      <c r="B140" s="52" t="s">
        <v>11</v>
      </c>
      <c r="C140" s="42">
        <v>4</v>
      </c>
      <c r="D140" s="51">
        <v>5</v>
      </c>
      <c r="E140" s="71">
        <f t="shared" si="16"/>
        <v>6</v>
      </c>
      <c r="F140" s="42">
        <v>3</v>
      </c>
      <c r="G140" s="49">
        <v>286</v>
      </c>
      <c r="H140" s="48">
        <f t="shared" si="15"/>
        <v>858</v>
      </c>
      <c r="I140" s="5"/>
      <c r="J140" s="24">
        <f t="shared" si="27"/>
        <v>817</v>
      </c>
      <c r="K140" s="3" t="str">
        <f t="shared" si="24"/>
        <v>DESINFERTANTE MISTOLIN 4/1 GALON</v>
      </c>
      <c r="L140" s="1"/>
      <c r="M140" s="1"/>
      <c r="O140" s="41">
        <f t="shared" si="28"/>
        <v>817</v>
      </c>
      <c r="P140" s="40" t="str">
        <f t="shared" si="26"/>
        <v>DESINFERTANTE MISTOLIN 4/1 GALON</v>
      </c>
      <c r="Q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1:34" s="43" customFormat="1" ht="15.75" thickBot="1" x14ac:dyDescent="0.3">
      <c r="A141" s="32">
        <v>373</v>
      </c>
      <c r="B141" s="31" t="s">
        <v>10</v>
      </c>
      <c r="C141" s="27">
        <v>12</v>
      </c>
      <c r="D141" s="29">
        <v>10</v>
      </c>
      <c r="E141" s="71">
        <f t="shared" si="16"/>
        <v>21</v>
      </c>
      <c r="F141" s="27">
        <v>1</v>
      </c>
      <c r="G141" s="26">
        <v>775</v>
      </c>
      <c r="H141" s="25">
        <f t="shared" si="15"/>
        <v>775</v>
      </c>
      <c r="I141" s="5"/>
      <c r="J141" s="47">
        <f t="shared" si="27"/>
        <v>373</v>
      </c>
      <c r="K141" s="46" t="str">
        <f t="shared" si="24"/>
        <v xml:space="preserve">DETERGENTE  ACE 30  LIBRAS SUAVE </v>
      </c>
      <c r="O141" s="45">
        <f t="shared" si="28"/>
        <v>373</v>
      </c>
      <c r="P141" s="44" t="str">
        <f t="shared" si="26"/>
        <v xml:space="preserve">DETERGENTE  ACE 30  LIBRAS SUAVE </v>
      </c>
    </row>
    <row r="142" spans="1:34" s="2" customFormat="1" ht="15.75" thickBot="1" x14ac:dyDescent="0.3">
      <c r="A142" s="53">
        <v>6242</v>
      </c>
      <c r="B142" s="52" t="s">
        <v>9</v>
      </c>
      <c r="C142" s="42">
        <v>0</v>
      </c>
      <c r="D142" s="51">
        <v>8</v>
      </c>
      <c r="E142" s="71">
        <f>C142+D142-F142</f>
        <v>8</v>
      </c>
      <c r="F142" s="42">
        <v>0</v>
      </c>
      <c r="G142" s="49">
        <v>140</v>
      </c>
      <c r="H142" s="48">
        <f t="shared" si="15"/>
        <v>0</v>
      </c>
      <c r="I142" s="5"/>
      <c r="J142" s="24">
        <f t="shared" si="27"/>
        <v>6242</v>
      </c>
      <c r="K142" s="3" t="str">
        <f t="shared" si="27"/>
        <v>SUAPER FERREIRA # 36</v>
      </c>
      <c r="L142" s="1"/>
      <c r="M142" s="1"/>
      <c r="O142" s="41">
        <f t="shared" si="28"/>
        <v>6242</v>
      </c>
      <c r="P142" s="40" t="str">
        <f t="shared" si="26"/>
        <v>SUAPER FERREIRA # 36</v>
      </c>
      <c r="Q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1:34" s="43" customFormat="1" ht="15.75" thickBot="1" x14ac:dyDescent="0.3">
      <c r="A143" s="32">
        <v>379</v>
      </c>
      <c r="B143" s="31" t="s">
        <v>8</v>
      </c>
      <c r="C143" s="27">
        <v>8</v>
      </c>
      <c r="D143" s="29">
        <v>9</v>
      </c>
      <c r="E143" s="71">
        <f t="shared" si="16"/>
        <v>13</v>
      </c>
      <c r="F143" s="27">
        <v>4</v>
      </c>
      <c r="G143" s="26">
        <v>337.5</v>
      </c>
      <c r="H143" s="25">
        <f t="shared" si="15"/>
        <v>1350</v>
      </c>
      <c r="I143" s="5"/>
      <c r="J143" s="47">
        <f t="shared" si="27"/>
        <v>379</v>
      </c>
      <c r="K143" s="46" t="str">
        <f t="shared" si="27"/>
        <v>SUAVITEL GALONES</v>
      </c>
      <c r="O143" s="45">
        <f t="shared" si="28"/>
        <v>379</v>
      </c>
      <c r="P143" s="44" t="str">
        <f t="shared" si="26"/>
        <v>SUAVITEL GALONES</v>
      </c>
    </row>
    <row r="144" spans="1:34" s="43" customFormat="1" ht="15.75" thickBot="1" x14ac:dyDescent="0.3">
      <c r="A144" s="53">
        <v>210</v>
      </c>
      <c r="B144" s="52" t="s">
        <v>7</v>
      </c>
      <c r="C144" s="42">
        <v>12</v>
      </c>
      <c r="D144" s="51">
        <v>10</v>
      </c>
      <c r="E144" s="71">
        <f t="shared" si="16"/>
        <v>19</v>
      </c>
      <c r="F144" s="42">
        <v>3</v>
      </c>
      <c r="G144" s="49">
        <v>14.16</v>
      </c>
      <c r="H144" s="48">
        <f t="shared" si="15"/>
        <v>42.480000000000004</v>
      </c>
      <c r="I144" s="5"/>
      <c r="J144" s="47">
        <f t="shared" si="27"/>
        <v>210</v>
      </c>
      <c r="K144" s="46" t="str">
        <f t="shared" si="27"/>
        <v>JABON CANDADO PASTA UNIDAD</v>
      </c>
      <c r="O144" s="45">
        <f t="shared" si="28"/>
        <v>210</v>
      </c>
      <c r="P144" s="44" t="str">
        <f t="shared" si="26"/>
        <v>JABON CANDADO PASTA UNIDAD</v>
      </c>
    </row>
    <row r="145" spans="1:34" s="43" customFormat="1" ht="15.75" thickBot="1" x14ac:dyDescent="0.3">
      <c r="A145" s="32">
        <v>4248</v>
      </c>
      <c r="B145" s="31" t="s">
        <v>6</v>
      </c>
      <c r="C145" s="27">
        <v>0</v>
      </c>
      <c r="D145" s="29">
        <v>5</v>
      </c>
      <c r="E145" s="71">
        <f t="shared" si="16"/>
        <v>3</v>
      </c>
      <c r="F145" s="27">
        <v>2</v>
      </c>
      <c r="G145" s="26">
        <v>193.75</v>
      </c>
      <c r="H145" s="25">
        <f t="shared" si="15"/>
        <v>387.5</v>
      </c>
      <c r="I145" s="5"/>
      <c r="J145" s="47">
        <f t="shared" si="27"/>
        <v>4248</v>
      </c>
      <c r="K145" s="46" t="str">
        <f t="shared" si="27"/>
        <v>JABON LIQUIDO  CUABA GALON</v>
      </c>
      <c r="O145" s="45">
        <f t="shared" si="28"/>
        <v>4248</v>
      </c>
      <c r="P145" s="44" t="str">
        <f t="shared" si="26"/>
        <v>JABON LIQUIDO  CUABA GALON</v>
      </c>
    </row>
    <row r="146" spans="1:34" s="43" customFormat="1" ht="15.75" thickBot="1" x14ac:dyDescent="0.3">
      <c r="A146" s="53">
        <v>563</v>
      </c>
      <c r="B146" s="52" t="s">
        <v>5</v>
      </c>
      <c r="C146" s="42">
        <v>18</v>
      </c>
      <c r="D146" s="51">
        <v>2</v>
      </c>
      <c r="E146" s="71">
        <f t="shared" si="16"/>
        <v>17</v>
      </c>
      <c r="F146" s="42">
        <v>3</v>
      </c>
      <c r="G146" s="49">
        <v>100</v>
      </c>
      <c r="H146" s="48">
        <f t="shared" si="15"/>
        <v>300</v>
      </c>
      <c r="I146" s="5"/>
      <c r="J146" s="47">
        <f t="shared" si="27"/>
        <v>563</v>
      </c>
      <c r="K146" s="46" t="str">
        <f t="shared" si="27"/>
        <v>CLORO CLOROX 6/1 GALON</v>
      </c>
      <c r="O146" s="45">
        <f t="shared" si="28"/>
        <v>563</v>
      </c>
      <c r="P146" s="44" t="str">
        <f t="shared" si="26"/>
        <v>CLORO CLOROX 6/1 GALON</v>
      </c>
    </row>
    <row r="147" spans="1:34" ht="15.75" thickBot="1" x14ac:dyDescent="0.3">
      <c r="A147" s="32">
        <v>2120</v>
      </c>
      <c r="B147" s="31" t="s">
        <v>4</v>
      </c>
      <c r="C147" s="27">
        <v>4</v>
      </c>
      <c r="D147" s="29">
        <v>5</v>
      </c>
      <c r="E147" s="71">
        <f ca="1">C147+D147-F147</f>
        <v>0.5</v>
      </c>
      <c r="F147" s="27">
        <f ca="1">C147+D147-E147</f>
        <v>5</v>
      </c>
      <c r="G147" s="26">
        <v>165</v>
      </c>
      <c r="H147" s="25">
        <f ca="1">G147*F147</f>
        <v>825</v>
      </c>
      <c r="J147" s="24">
        <f t="shared" si="27"/>
        <v>2120</v>
      </c>
      <c r="K147" s="3" t="str">
        <f t="shared" si="27"/>
        <v>ARIZOLIN LAVA PLATO TARRO 2.50 LIBRAS</v>
      </c>
      <c r="O147" s="41">
        <f t="shared" si="28"/>
        <v>2120</v>
      </c>
      <c r="P147" s="40" t="str">
        <f t="shared" si="26"/>
        <v>ARIZOLIN LAVA PLATO TARRO 2.50 LIBRAS</v>
      </c>
    </row>
    <row r="148" spans="1:34" ht="15.75" thickBot="1" x14ac:dyDescent="0.3">
      <c r="A148" s="39"/>
      <c r="B148" s="38"/>
      <c r="C148" s="35"/>
      <c r="D148" s="37"/>
      <c r="E148" s="36"/>
      <c r="F148" s="35"/>
      <c r="G148" s="34" t="s">
        <v>3</v>
      </c>
      <c r="H148" s="33">
        <v>36005.550000000003</v>
      </c>
      <c r="J148" s="24">
        <f t="shared" si="27"/>
        <v>0</v>
      </c>
    </row>
    <row r="149" spans="1:34" ht="15.75" thickBot="1" x14ac:dyDescent="0.3">
      <c r="A149" s="32"/>
      <c r="B149" s="31"/>
      <c r="C149" s="30"/>
      <c r="D149" s="29"/>
      <c r="E149" s="28"/>
      <c r="F149" s="27"/>
      <c r="G149" s="26"/>
      <c r="H149" s="25"/>
      <c r="J149" s="24"/>
    </row>
    <row r="150" spans="1:34" x14ac:dyDescent="0.25">
      <c r="A150" s="10"/>
      <c r="B150" s="11"/>
      <c r="C150" s="10"/>
      <c r="D150" s="10"/>
      <c r="E150" s="10"/>
      <c r="F150" s="10"/>
      <c r="G150" s="9"/>
      <c r="H150" s="8"/>
      <c r="J150" s="24"/>
    </row>
    <row r="151" spans="1:34" x14ac:dyDescent="0.25">
      <c r="A151" s="10"/>
      <c r="B151" s="11"/>
      <c r="C151" s="10"/>
      <c r="D151" s="10"/>
      <c r="E151" s="10"/>
      <c r="F151" s="10"/>
      <c r="G151" s="9"/>
      <c r="H151" s="8"/>
      <c r="J151" s="24"/>
    </row>
    <row r="152" spans="1:34" customFormat="1" ht="13.15" customHeight="1" thickBot="1" x14ac:dyDescent="0.3">
      <c r="A152" s="17"/>
      <c r="B152" s="11"/>
      <c r="C152" s="17"/>
      <c r="D152" s="17"/>
      <c r="E152" s="16"/>
      <c r="F152" s="16"/>
      <c r="G152" s="16"/>
      <c r="H152" s="23"/>
      <c r="I152" s="13"/>
      <c r="J152" s="22"/>
      <c r="K152" s="22"/>
      <c r="L152" s="22"/>
      <c r="M152" s="22"/>
      <c r="N152" s="22"/>
      <c r="O152" s="22"/>
      <c r="P152" s="22"/>
      <c r="Q152" s="22"/>
      <c r="R152" s="22"/>
      <c r="S152" s="22"/>
      <c r="T152" s="22"/>
      <c r="U152" s="22"/>
      <c r="V152" s="22"/>
      <c r="W152" s="22"/>
      <c r="X152" s="22"/>
      <c r="Y152" s="22"/>
      <c r="Z152" s="22"/>
      <c r="AA152" s="12"/>
      <c r="AB152" s="12"/>
      <c r="AC152" s="12"/>
      <c r="AD152" s="12"/>
      <c r="AE152" s="12"/>
      <c r="AF152" s="12"/>
      <c r="AG152" s="12"/>
      <c r="AH152" s="12"/>
    </row>
    <row r="153" spans="1:34" customFormat="1" x14ac:dyDescent="0.25">
      <c r="A153" s="124" t="s">
        <v>2</v>
      </c>
      <c r="B153" s="124"/>
      <c r="C153" s="21"/>
      <c r="D153" s="21"/>
      <c r="E153" s="124" t="s">
        <v>1</v>
      </c>
      <c r="F153" s="124"/>
      <c r="G153" s="124"/>
      <c r="H153" s="124"/>
      <c r="I153" s="13"/>
      <c r="J153" s="123"/>
      <c r="K153" s="123"/>
      <c r="L153" s="123"/>
      <c r="M153" s="123"/>
      <c r="N153" s="123"/>
      <c r="O153" s="123"/>
      <c r="P153" s="123"/>
      <c r="Q153" s="123"/>
      <c r="U153" s="1"/>
      <c r="V153" s="1"/>
      <c r="W153" s="1"/>
      <c r="X153" s="1"/>
      <c r="Y153" s="1"/>
      <c r="Z153" s="1"/>
      <c r="AA153" s="12"/>
      <c r="AB153" s="12"/>
      <c r="AC153" s="12"/>
      <c r="AD153" s="12"/>
      <c r="AE153" s="12"/>
      <c r="AF153" s="12"/>
      <c r="AG153" s="12"/>
      <c r="AH153" s="12"/>
    </row>
    <row r="154" spans="1:34" customFormat="1" x14ac:dyDescent="0.25">
      <c r="A154" s="21"/>
      <c r="B154" s="21"/>
      <c r="C154" s="21"/>
      <c r="D154" s="21"/>
      <c r="E154" s="20"/>
      <c r="F154" s="20"/>
      <c r="G154" s="20"/>
      <c r="H154" s="19"/>
      <c r="I154" s="13"/>
      <c r="J154" s="112"/>
      <c r="K154" s="112"/>
      <c r="L154" s="112"/>
      <c r="M154" s="112"/>
      <c r="N154" s="112"/>
      <c r="O154" s="112"/>
      <c r="P154" s="112"/>
      <c r="Q154" s="112"/>
      <c r="U154" s="1"/>
      <c r="V154" s="1"/>
      <c r="W154" s="1"/>
      <c r="X154" s="1"/>
      <c r="Y154" s="1"/>
      <c r="Z154" s="1"/>
      <c r="AA154" s="12"/>
      <c r="AB154" s="12"/>
      <c r="AC154" s="12"/>
      <c r="AD154" s="12"/>
      <c r="AE154" s="12"/>
      <c r="AF154" s="12"/>
      <c r="AG154" s="12"/>
      <c r="AH154" s="12"/>
    </row>
    <row r="155" spans="1:34" customFormat="1" ht="15.75" thickBot="1" x14ac:dyDescent="0.3">
      <c r="A155" s="15"/>
      <c r="B155" s="17"/>
      <c r="C155" s="16"/>
      <c r="D155" s="16"/>
      <c r="E155" s="16"/>
      <c r="F155" s="15"/>
      <c r="G155" s="15"/>
      <c r="H155" s="14"/>
      <c r="I155" s="13"/>
      <c r="AA155" s="12"/>
      <c r="AB155" s="12"/>
      <c r="AC155" s="12"/>
      <c r="AD155" s="12"/>
      <c r="AE155" s="12"/>
      <c r="AF155" s="12"/>
      <c r="AG155" s="12"/>
      <c r="AH155" s="12"/>
    </row>
    <row r="156" spans="1:34" x14ac:dyDescent="0.25">
      <c r="A156" s="10"/>
      <c r="B156" s="124" t="s">
        <v>0</v>
      </c>
      <c r="C156" s="124"/>
      <c r="D156" s="124"/>
      <c r="E156" s="124"/>
      <c r="F156" s="124"/>
      <c r="G156" s="124"/>
      <c r="H156" s="8"/>
    </row>
    <row r="157" spans="1:34" x14ac:dyDescent="0.25">
      <c r="A157" s="10"/>
      <c r="B157" s="11"/>
      <c r="C157" s="10"/>
      <c r="D157" s="10"/>
      <c r="E157" s="10"/>
      <c r="F157" s="10"/>
      <c r="G157" s="9"/>
      <c r="H157" s="8"/>
    </row>
    <row r="158" spans="1:34" x14ac:dyDescent="0.25">
      <c r="A158" s="10"/>
      <c r="B158" s="11"/>
      <c r="C158" s="10"/>
      <c r="D158" s="10"/>
      <c r="E158" s="10"/>
      <c r="F158" s="10"/>
      <c r="G158" s="9"/>
      <c r="H158" s="8"/>
    </row>
    <row r="159" spans="1:34" x14ac:dyDescent="0.25">
      <c r="A159" s="10"/>
      <c r="B159" s="11"/>
      <c r="C159" s="10"/>
      <c r="D159" s="10"/>
      <c r="E159" s="10"/>
      <c r="F159" s="10"/>
      <c r="G159" s="9"/>
      <c r="H159" s="8"/>
    </row>
    <row r="160" spans="1:34" s="5" customFormat="1" x14ac:dyDescent="0.25">
      <c r="A160" s="10"/>
      <c r="B160" s="11"/>
      <c r="C160" s="10"/>
      <c r="D160" s="10"/>
      <c r="E160" s="10"/>
      <c r="F160" s="10"/>
      <c r="G160" s="9"/>
      <c r="H160" s="8"/>
      <c r="J160" s="4"/>
      <c r="K160" s="3"/>
      <c r="L160" s="1"/>
      <c r="M160" s="1"/>
      <c r="N160" s="2"/>
      <c r="O160" s="4"/>
      <c r="P160" s="3"/>
      <c r="Q160" s="1"/>
      <c r="R160" s="2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</row>
    <row r="161" spans="1:34" s="5" customFormat="1" x14ac:dyDescent="0.25">
      <c r="A161" s="10"/>
      <c r="B161" s="11"/>
      <c r="C161" s="10"/>
      <c r="D161" s="10"/>
      <c r="E161" s="10"/>
      <c r="F161" s="10"/>
      <c r="G161" s="9"/>
      <c r="H161" s="8"/>
      <c r="J161" s="4"/>
      <c r="K161" s="3"/>
      <c r="L161" s="1"/>
      <c r="M161" s="1"/>
      <c r="N161" s="2"/>
      <c r="O161" s="4"/>
      <c r="P161" s="3"/>
      <c r="Q161" s="1"/>
      <c r="R161" s="2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</row>
    <row r="162" spans="1:34" s="5" customFormat="1" x14ac:dyDescent="0.25">
      <c r="A162" s="10"/>
      <c r="B162" s="11"/>
      <c r="C162" s="10"/>
      <c r="D162" s="10"/>
      <c r="E162" s="10"/>
      <c r="F162" s="10"/>
      <c r="G162" s="9"/>
      <c r="H162" s="8"/>
      <c r="J162" s="4"/>
      <c r="K162" s="3"/>
      <c r="L162" s="1"/>
      <c r="M162" s="1"/>
      <c r="N162" s="2"/>
      <c r="O162" s="4"/>
      <c r="P162" s="3"/>
      <c r="Q162" s="1"/>
      <c r="R162" s="2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</row>
    <row r="163" spans="1:34" s="5" customFormat="1" x14ac:dyDescent="0.25">
      <c r="A163" s="10"/>
      <c r="B163" s="11"/>
      <c r="C163" s="10"/>
      <c r="D163" s="10"/>
      <c r="E163" s="10"/>
      <c r="F163" s="10"/>
      <c r="G163" s="9"/>
      <c r="H163" s="8"/>
      <c r="J163" s="4"/>
      <c r="K163" s="3"/>
      <c r="L163" s="1"/>
      <c r="M163" s="1"/>
      <c r="N163" s="2"/>
      <c r="O163" s="4"/>
      <c r="P163" s="3"/>
      <c r="Q163" s="1"/>
      <c r="R163" s="2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s="5" customFormat="1" x14ac:dyDescent="0.25">
      <c r="A164" s="10"/>
      <c r="B164" s="11"/>
      <c r="C164" s="10"/>
      <c r="D164" s="10"/>
      <c r="E164" s="10"/>
      <c r="F164" s="10"/>
      <c r="G164" s="9"/>
      <c r="H164" s="8"/>
      <c r="J164" s="4"/>
      <c r="K164" s="3"/>
      <c r="L164" s="1"/>
      <c r="M164" s="1"/>
      <c r="N164" s="2"/>
      <c r="O164" s="4"/>
      <c r="P164" s="3"/>
      <c r="Q164" s="1"/>
      <c r="R164" s="2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s="5" customFormat="1" x14ac:dyDescent="0.25">
      <c r="A165" s="10"/>
      <c r="B165" s="11"/>
      <c r="C165" s="10"/>
      <c r="D165" s="10"/>
      <c r="E165" s="10"/>
      <c r="F165" s="10"/>
      <c r="G165" s="9"/>
      <c r="H165" s="8"/>
      <c r="J165" s="4"/>
      <c r="K165" s="3"/>
      <c r="L165" s="1"/>
      <c r="M165" s="1"/>
      <c r="N165" s="2"/>
      <c r="O165" s="4"/>
      <c r="P165" s="3"/>
      <c r="Q165" s="1"/>
      <c r="R165" s="2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s="5" customFormat="1" x14ac:dyDescent="0.25">
      <c r="A166" s="10"/>
      <c r="B166" s="11"/>
      <c r="C166" s="10"/>
      <c r="D166" s="10"/>
      <c r="E166" s="10"/>
      <c r="F166" s="10"/>
      <c r="G166" s="9"/>
      <c r="H166" s="8"/>
      <c r="J166" s="4"/>
      <c r="K166" s="3"/>
      <c r="L166" s="1"/>
      <c r="M166" s="1"/>
      <c r="N166" s="2"/>
      <c r="O166" s="4"/>
      <c r="P166" s="3"/>
      <c r="Q166" s="1"/>
      <c r="R166" s="2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s="5" customFormat="1" x14ac:dyDescent="0.25">
      <c r="A167" s="10"/>
      <c r="B167" s="11"/>
      <c r="C167" s="10"/>
      <c r="D167" s="10"/>
      <c r="E167" s="10"/>
      <c r="F167" s="10"/>
      <c r="G167" s="9"/>
      <c r="H167" s="8"/>
      <c r="J167" s="4"/>
      <c r="K167" s="3"/>
      <c r="L167" s="1"/>
      <c r="M167" s="1"/>
      <c r="N167" s="2"/>
      <c r="O167" s="4"/>
      <c r="P167" s="3"/>
      <c r="Q167" s="1"/>
      <c r="R167" s="2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s="5" customFormat="1" x14ac:dyDescent="0.25">
      <c r="A168" s="10"/>
      <c r="B168" s="11"/>
      <c r="C168" s="10"/>
      <c r="D168" s="10"/>
      <c r="E168" s="10"/>
      <c r="F168" s="10"/>
      <c r="G168" s="9"/>
      <c r="H168" s="8"/>
      <c r="J168" s="4"/>
      <c r="K168" s="3"/>
      <c r="L168" s="1"/>
      <c r="M168" s="1"/>
      <c r="N168" s="2"/>
      <c r="O168" s="4"/>
      <c r="P168" s="3"/>
      <c r="Q168" s="1"/>
      <c r="R168" s="2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s="5" customFormat="1" x14ac:dyDescent="0.25">
      <c r="A169" s="10"/>
      <c r="B169" s="11"/>
      <c r="C169" s="10"/>
      <c r="D169" s="10"/>
      <c r="E169" s="10"/>
      <c r="F169" s="10"/>
      <c r="G169" s="9"/>
      <c r="H169" s="8"/>
      <c r="J169" s="4"/>
      <c r="K169" s="3"/>
      <c r="L169" s="1"/>
      <c r="M169" s="1"/>
      <c r="N169" s="2"/>
      <c r="O169" s="4"/>
      <c r="P169" s="3"/>
      <c r="Q169" s="1"/>
      <c r="R169" s="2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s="5" customFormat="1" x14ac:dyDescent="0.25">
      <c r="A170" s="10"/>
      <c r="B170" s="11"/>
      <c r="C170" s="10"/>
      <c r="D170" s="10"/>
      <c r="E170" s="10"/>
      <c r="F170" s="10"/>
      <c r="G170" s="9"/>
      <c r="H170" s="8"/>
      <c r="J170" s="4"/>
      <c r="K170" s="3"/>
      <c r="L170" s="1"/>
      <c r="M170" s="1"/>
      <c r="N170" s="2"/>
      <c r="O170" s="4"/>
      <c r="P170" s="3"/>
      <c r="Q170" s="1"/>
      <c r="R170" s="2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s="5" customFormat="1" x14ac:dyDescent="0.25">
      <c r="A171" s="10"/>
      <c r="B171" s="11"/>
      <c r="C171" s="10"/>
      <c r="D171" s="10"/>
      <c r="E171" s="10"/>
      <c r="F171" s="10"/>
      <c r="G171" s="9"/>
      <c r="H171" s="8"/>
      <c r="J171" s="4"/>
      <c r="K171" s="3"/>
      <c r="L171" s="1"/>
      <c r="M171" s="1"/>
      <c r="N171" s="2"/>
      <c r="O171" s="4"/>
      <c r="P171" s="3"/>
      <c r="Q171" s="1"/>
      <c r="R171" s="2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s="5" customFormat="1" x14ac:dyDescent="0.25">
      <c r="A172" s="10"/>
      <c r="B172" s="11"/>
      <c r="C172" s="10"/>
      <c r="D172" s="10"/>
      <c r="E172" s="10"/>
      <c r="F172" s="10"/>
      <c r="G172" s="9"/>
      <c r="H172" s="8"/>
      <c r="J172" s="4"/>
      <c r="K172" s="3"/>
      <c r="L172" s="1"/>
      <c r="M172" s="1"/>
      <c r="N172" s="2"/>
      <c r="O172" s="4"/>
      <c r="P172" s="3"/>
      <c r="Q172" s="1"/>
      <c r="R172" s="2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s="5" customFormat="1" x14ac:dyDescent="0.25">
      <c r="A173" s="10"/>
      <c r="B173" s="11"/>
      <c r="C173" s="10"/>
      <c r="D173" s="10"/>
      <c r="E173" s="10"/>
      <c r="F173" s="10"/>
      <c r="G173" s="9"/>
      <c r="H173" s="8"/>
      <c r="J173" s="4"/>
      <c r="K173" s="3"/>
      <c r="L173" s="1"/>
      <c r="M173" s="1"/>
      <c r="N173" s="2"/>
      <c r="O173" s="4"/>
      <c r="P173" s="3"/>
      <c r="Q173" s="1"/>
      <c r="R173" s="2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s="5" customFormat="1" x14ac:dyDescent="0.25">
      <c r="A174" s="10"/>
      <c r="B174" s="11"/>
      <c r="C174" s="10"/>
      <c r="D174" s="10"/>
      <c r="E174" s="10"/>
      <c r="F174" s="10"/>
      <c r="G174" s="9"/>
      <c r="H174" s="8"/>
      <c r="J174" s="4"/>
      <c r="K174" s="3"/>
      <c r="L174" s="1"/>
      <c r="M174" s="1"/>
      <c r="N174" s="2"/>
      <c r="O174" s="4"/>
      <c r="P174" s="3"/>
      <c r="Q174" s="1"/>
      <c r="R174" s="2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s="5" customFormat="1" x14ac:dyDescent="0.25">
      <c r="A175" s="10"/>
      <c r="B175" s="11"/>
      <c r="C175" s="10"/>
      <c r="D175" s="10"/>
      <c r="E175" s="10"/>
      <c r="F175" s="10"/>
      <c r="G175" s="9"/>
      <c r="H175" s="8"/>
      <c r="J175" s="4"/>
      <c r="K175" s="3"/>
      <c r="L175" s="1"/>
      <c r="M175" s="1"/>
      <c r="N175" s="2"/>
      <c r="O175" s="4"/>
      <c r="P175" s="3"/>
      <c r="Q175" s="1"/>
      <c r="R175" s="2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s="5" customFormat="1" x14ac:dyDescent="0.25">
      <c r="A176" s="10"/>
      <c r="B176" s="11"/>
      <c r="C176" s="10"/>
      <c r="D176" s="10"/>
      <c r="E176" s="10"/>
      <c r="F176" s="10"/>
      <c r="G176" s="9"/>
      <c r="H176" s="8"/>
      <c r="J176" s="4"/>
      <c r="K176" s="3"/>
      <c r="L176" s="1"/>
      <c r="M176" s="1"/>
      <c r="N176" s="2"/>
      <c r="O176" s="4"/>
      <c r="P176" s="3"/>
      <c r="Q176" s="1"/>
      <c r="R176" s="2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s="5" customFormat="1" x14ac:dyDescent="0.25">
      <c r="A177" s="10"/>
      <c r="B177" s="11"/>
      <c r="C177" s="10"/>
      <c r="D177" s="10"/>
      <c r="E177" s="10"/>
      <c r="F177" s="10"/>
      <c r="G177" s="9"/>
      <c r="H177" s="8"/>
      <c r="J177" s="4"/>
      <c r="K177" s="3"/>
      <c r="L177" s="1"/>
      <c r="M177" s="1"/>
      <c r="N177" s="2"/>
      <c r="O177" s="4"/>
      <c r="P177" s="3"/>
      <c r="Q177" s="1"/>
      <c r="R177" s="2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s="5" customFormat="1" x14ac:dyDescent="0.25">
      <c r="A178" s="10"/>
      <c r="B178" s="11"/>
      <c r="C178" s="10"/>
      <c r="D178" s="10"/>
      <c r="E178" s="10"/>
      <c r="F178" s="10"/>
      <c r="G178" s="9"/>
      <c r="H178" s="8"/>
      <c r="J178" s="4"/>
      <c r="K178" s="3"/>
      <c r="L178" s="1"/>
      <c r="M178" s="1"/>
      <c r="N178" s="2"/>
      <c r="O178" s="4"/>
      <c r="P178" s="3"/>
      <c r="Q178" s="1"/>
      <c r="R178" s="2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s="5" customFormat="1" x14ac:dyDescent="0.25">
      <c r="A179" s="10"/>
      <c r="B179" s="11"/>
      <c r="C179" s="10"/>
      <c r="D179" s="10"/>
      <c r="E179" s="10"/>
      <c r="F179" s="10"/>
      <c r="G179" s="9"/>
      <c r="H179" s="8"/>
      <c r="J179" s="4"/>
      <c r="K179" s="3"/>
      <c r="L179" s="1"/>
      <c r="M179" s="1"/>
      <c r="N179" s="2"/>
      <c r="O179" s="4"/>
      <c r="P179" s="3"/>
      <c r="Q179" s="1"/>
      <c r="R179" s="2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s="5" customFormat="1" x14ac:dyDescent="0.25">
      <c r="A180" s="10"/>
      <c r="B180" s="11"/>
      <c r="C180" s="10"/>
      <c r="D180" s="10"/>
      <c r="E180" s="10"/>
      <c r="F180" s="10"/>
      <c r="G180" s="9"/>
      <c r="H180" s="8"/>
      <c r="J180" s="4"/>
      <c r="K180" s="3"/>
      <c r="L180" s="1"/>
      <c r="M180" s="1"/>
      <c r="N180" s="2"/>
      <c r="O180" s="4"/>
      <c r="P180" s="3"/>
      <c r="Q180" s="1"/>
      <c r="R180" s="2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s="5" customFormat="1" x14ac:dyDescent="0.25">
      <c r="A181" s="10"/>
      <c r="B181" s="11"/>
      <c r="C181" s="10"/>
      <c r="D181" s="10"/>
      <c r="E181" s="10"/>
      <c r="F181" s="10"/>
      <c r="G181" s="9"/>
      <c r="H181" s="8"/>
      <c r="J181" s="4"/>
      <c r="K181" s="3"/>
      <c r="L181" s="1"/>
      <c r="M181" s="1"/>
      <c r="N181" s="2"/>
      <c r="O181" s="4"/>
      <c r="P181" s="3"/>
      <c r="Q181" s="1"/>
      <c r="R181" s="2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s="5" customFormat="1" x14ac:dyDescent="0.25">
      <c r="A182" s="10"/>
      <c r="B182" s="11"/>
      <c r="C182" s="10"/>
      <c r="D182" s="10"/>
      <c r="E182" s="10"/>
      <c r="F182" s="10"/>
      <c r="G182" s="9"/>
      <c r="H182" s="8"/>
      <c r="J182" s="4"/>
      <c r="K182" s="3"/>
      <c r="L182" s="1"/>
      <c r="M182" s="1"/>
      <c r="N182" s="2"/>
      <c r="O182" s="4"/>
      <c r="P182" s="3"/>
      <c r="Q182" s="1"/>
      <c r="R182" s="2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s="5" customFormat="1" x14ac:dyDescent="0.25">
      <c r="A183" s="10"/>
      <c r="B183" s="11"/>
      <c r="C183" s="10"/>
      <c r="D183" s="10"/>
      <c r="E183" s="10"/>
      <c r="F183" s="10"/>
      <c r="G183" s="9"/>
      <c r="H183" s="8"/>
      <c r="J183" s="4"/>
      <c r="K183" s="3"/>
      <c r="L183" s="1"/>
      <c r="M183" s="1"/>
      <c r="N183" s="2"/>
      <c r="O183" s="4"/>
      <c r="P183" s="3"/>
      <c r="Q183" s="1"/>
      <c r="R183" s="2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s="5" customFormat="1" x14ac:dyDescent="0.25">
      <c r="A184" s="10"/>
      <c r="B184" s="11"/>
      <c r="C184" s="10"/>
      <c r="D184" s="10"/>
      <c r="E184" s="10"/>
      <c r="F184" s="10"/>
      <c r="G184" s="9"/>
      <c r="H184" s="8"/>
      <c r="J184" s="4"/>
      <c r="K184" s="3"/>
      <c r="L184" s="1"/>
      <c r="M184" s="1"/>
      <c r="N184" s="2"/>
      <c r="O184" s="4"/>
      <c r="P184" s="3"/>
      <c r="Q184" s="1"/>
      <c r="R184" s="2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s="5" customFormat="1" x14ac:dyDescent="0.25">
      <c r="A185" s="10"/>
      <c r="B185" s="11"/>
      <c r="C185" s="10"/>
      <c r="D185" s="10"/>
      <c r="E185" s="10"/>
      <c r="F185" s="10"/>
      <c r="G185" s="9"/>
      <c r="H185" s="8"/>
      <c r="J185" s="4"/>
      <c r="K185" s="3"/>
      <c r="L185" s="1"/>
      <c r="M185" s="1"/>
      <c r="N185" s="2"/>
      <c r="O185" s="4"/>
      <c r="P185" s="3"/>
      <c r="Q185" s="1"/>
      <c r="R185" s="2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s="5" customFormat="1" x14ac:dyDescent="0.25">
      <c r="A186" s="10"/>
      <c r="B186" s="11"/>
      <c r="C186" s="10"/>
      <c r="D186" s="10"/>
      <c r="E186" s="10"/>
      <c r="F186" s="10"/>
      <c r="G186" s="9"/>
      <c r="H186" s="8"/>
      <c r="J186" s="4"/>
      <c r="K186" s="3"/>
      <c r="L186" s="1"/>
      <c r="M186" s="1"/>
      <c r="N186" s="2"/>
      <c r="O186" s="4"/>
      <c r="P186" s="3"/>
      <c r="Q186" s="1"/>
      <c r="R186" s="2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s="5" customFormat="1" x14ac:dyDescent="0.25">
      <c r="A187" s="10"/>
      <c r="B187" s="11"/>
      <c r="C187" s="10"/>
      <c r="D187" s="10"/>
      <c r="E187" s="10"/>
      <c r="F187" s="10"/>
      <c r="G187" s="9"/>
      <c r="H187" s="8"/>
      <c r="J187" s="4"/>
      <c r="K187" s="3"/>
      <c r="L187" s="1"/>
      <c r="M187" s="1"/>
      <c r="N187" s="2"/>
      <c r="O187" s="4"/>
      <c r="P187" s="3"/>
      <c r="Q187" s="1"/>
      <c r="R187" s="2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s="5" customFormat="1" x14ac:dyDescent="0.25">
      <c r="A188" s="10"/>
      <c r="B188" s="11"/>
      <c r="C188" s="10"/>
      <c r="D188" s="10"/>
      <c r="E188" s="10"/>
      <c r="F188" s="10"/>
      <c r="G188" s="9"/>
      <c r="H188" s="8"/>
      <c r="J188" s="4"/>
      <c r="K188" s="3"/>
      <c r="L188" s="1"/>
      <c r="M188" s="1"/>
      <c r="N188" s="2"/>
      <c r="O188" s="4"/>
      <c r="P188" s="3"/>
      <c r="Q188" s="1"/>
      <c r="R188" s="2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s="5" customFormat="1" x14ac:dyDescent="0.25">
      <c r="A189" s="10"/>
      <c r="B189" s="11"/>
      <c r="C189" s="10"/>
      <c r="D189" s="10"/>
      <c r="E189" s="10"/>
      <c r="F189" s="10"/>
      <c r="G189" s="9"/>
      <c r="H189" s="8"/>
      <c r="J189" s="4"/>
      <c r="K189" s="3"/>
      <c r="L189" s="1"/>
      <c r="M189" s="1"/>
      <c r="N189" s="2"/>
      <c r="O189" s="4"/>
      <c r="P189" s="3"/>
      <c r="Q189" s="1"/>
      <c r="R189" s="2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s="5" customFormat="1" x14ac:dyDescent="0.25">
      <c r="A190" s="10"/>
      <c r="B190" s="11"/>
      <c r="C190" s="10"/>
      <c r="D190" s="10"/>
      <c r="E190" s="10"/>
      <c r="F190" s="10"/>
      <c r="G190" s="9"/>
      <c r="H190" s="8"/>
      <c r="J190" s="4"/>
      <c r="K190" s="3"/>
      <c r="L190" s="1"/>
      <c r="M190" s="1"/>
      <c r="N190" s="2"/>
      <c r="O190" s="4"/>
      <c r="P190" s="3"/>
      <c r="Q190" s="1"/>
      <c r="R190" s="2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s="5" customFormat="1" x14ac:dyDescent="0.25">
      <c r="A191" s="10"/>
      <c r="B191" s="11"/>
      <c r="C191" s="10"/>
      <c r="D191" s="10"/>
      <c r="E191" s="10"/>
      <c r="F191" s="10"/>
      <c r="G191" s="9"/>
      <c r="H191" s="8"/>
      <c r="J191" s="4"/>
      <c r="K191" s="3"/>
      <c r="L191" s="1"/>
      <c r="M191" s="1"/>
      <c r="N191" s="2"/>
      <c r="O191" s="4"/>
      <c r="P191" s="3"/>
      <c r="Q191" s="1"/>
      <c r="R191" s="2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s="5" customFormat="1" x14ac:dyDescent="0.25">
      <c r="A192" s="10"/>
      <c r="B192" s="11"/>
      <c r="C192" s="10"/>
      <c r="D192" s="10"/>
      <c r="E192" s="10"/>
      <c r="F192" s="10"/>
      <c r="G192" s="9"/>
      <c r="H192" s="8"/>
      <c r="J192" s="4"/>
      <c r="K192" s="3"/>
      <c r="L192" s="1"/>
      <c r="M192" s="1"/>
      <c r="N192" s="2"/>
      <c r="O192" s="4"/>
      <c r="P192" s="3"/>
      <c r="Q192" s="1"/>
      <c r="R192" s="2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s="5" customFormat="1" x14ac:dyDescent="0.25">
      <c r="A193" s="10"/>
      <c r="B193" s="11"/>
      <c r="C193" s="10"/>
      <c r="D193" s="10"/>
      <c r="E193" s="10"/>
      <c r="F193" s="10"/>
      <c r="G193" s="9"/>
      <c r="H193" s="8"/>
      <c r="J193" s="4"/>
      <c r="K193" s="3"/>
      <c r="L193" s="1"/>
      <c r="M193" s="1"/>
      <c r="N193" s="2"/>
      <c r="O193" s="4"/>
      <c r="P193" s="3"/>
      <c r="Q193" s="1"/>
      <c r="R193" s="2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s="5" customFormat="1" x14ac:dyDescent="0.25">
      <c r="A194" s="10"/>
      <c r="B194" s="11"/>
      <c r="C194" s="10"/>
      <c r="D194" s="10"/>
      <c r="E194" s="10"/>
      <c r="F194" s="10"/>
      <c r="G194" s="9"/>
      <c r="H194" s="8"/>
      <c r="J194" s="4"/>
      <c r="K194" s="3"/>
      <c r="L194" s="1"/>
      <c r="M194" s="1"/>
      <c r="N194" s="2"/>
      <c r="O194" s="4"/>
      <c r="P194" s="3"/>
      <c r="Q194" s="1"/>
      <c r="R194" s="2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spans="1:34" s="5" customFormat="1" x14ac:dyDescent="0.25">
      <c r="A195" s="10"/>
      <c r="B195" s="11"/>
      <c r="C195" s="10"/>
      <c r="D195" s="10"/>
      <c r="E195" s="10"/>
      <c r="F195" s="10"/>
      <c r="G195" s="9"/>
      <c r="H195" s="8"/>
      <c r="J195" s="4"/>
      <c r="K195" s="3"/>
      <c r="L195" s="1"/>
      <c r="M195" s="1"/>
      <c r="N195" s="2"/>
      <c r="O195" s="4"/>
      <c r="P195" s="3"/>
      <c r="Q195" s="1"/>
      <c r="R195" s="2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</sheetData>
  <mergeCells count="13">
    <mergeCell ref="B156:G156"/>
    <mergeCell ref="A10:H10"/>
    <mergeCell ref="A12:F12"/>
    <mergeCell ref="J12:M12"/>
    <mergeCell ref="A153:B153"/>
    <mergeCell ref="E153:H153"/>
    <mergeCell ref="J153:Q153"/>
    <mergeCell ref="A9:H9"/>
    <mergeCell ref="B2:J2"/>
    <mergeCell ref="C3:J3"/>
    <mergeCell ref="B4:J4"/>
    <mergeCell ref="C5:J5"/>
    <mergeCell ref="A8:H8"/>
  </mergeCells>
  <pageMargins left="0.41319444444444442" right="0.31727430555555558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AH198"/>
  <sheetViews>
    <sheetView showGridLines="0" tabSelected="1" view="pageLayout" topLeftCell="B1" zoomScale="120" zoomScaleNormal="115" zoomScalePageLayoutView="120" workbookViewId="0">
      <selection activeCell="A12" sqref="A12:F12"/>
    </sheetView>
  </sheetViews>
  <sheetFormatPr baseColWidth="10" defaultColWidth="11.42578125" defaultRowHeight="15" x14ac:dyDescent="0.25"/>
  <cols>
    <col min="1" max="1" width="8.85546875" style="1" customWidth="1"/>
    <col min="2" max="2" width="31.7109375" style="3" customWidth="1"/>
    <col min="3" max="3" width="9.140625" style="1" customWidth="1"/>
    <col min="4" max="4" width="8.140625" style="1" customWidth="1"/>
    <col min="5" max="5" width="11.140625" style="1" customWidth="1"/>
    <col min="6" max="6" width="10" style="1" customWidth="1"/>
    <col min="7" max="7" width="11.42578125" style="7" customWidth="1"/>
    <col min="8" max="8" width="13" style="6" customWidth="1"/>
    <col min="9" max="9" width="4.42578125" style="5" customWidth="1"/>
    <col min="10" max="10" width="10" style="4" customWidth="1"/>
    <col min="11" max="11" width="38.85546875" style="3" customWidth="1"/>
    <col min="12" max="12" width="11" style="1" customWidth="1"/>
    <col min="13" max="13" width="11.140625" style="1" customWidth="1"/>
    <col min="14" max="14" width="1.42578125" style="2" customWidth="1"/>
    <col min="15" max="15" width="11" style="4" customWidth="1"/>
    <col min="16" max="16" width="35.42578125" style="3" customWidth="1"/>
    <col min="17" max="17" width="12.42578125" style="1" customWidth="1"/>
    <col min="18" max="18" width="3" style="2" customWidth="1"/>
    <col min="19" max="16384" width="11.42578125" style="1"/>
  </cols>
  <sheetData>
    <row r="1" spans="1:18" x14ac:dyDescent="0.25">
      <c r="G1" s="9"/>
      <c r="H1" s="8"/>
    </row>
    <row r="2" spans="1:18" ht="20.25" customHeight="1" x14ac:dyDescent="0.25">
      <c r="B2" s="117"/>
      <c r="C2" s="117"/>
      <c r="D2" s="117"/>
      <c r="E2" s="117"/>
      <c r="F2" s="117"/>
      <c r="G2" s="117"/>
      <c r="H2" s="117"/>
      <c r="I2" s="116"/>
      <c r="J2" s="26"/>
    </row>
    <row r="3" spans="1:18" ht="13.5" customHeight="1" x14ac:dyDescent="0.25">
      <c r="A3" s="103"/>
      <c r="B3" s="104"/>
      <c r="C3" s="126"/>
      <c r="D3" s="126"/>
      <c r="E3" s="126"/>
      <c r="F3" s="126"/>
      <c r="G3" s="126"/>
      <c r="H3" s="126"/>
      <c r="I3" s="126"/>
      <c r="J3" s="126"/>
      <c r="L3" s="95"/>
      <c r="M3" s="95"/>
      <c r="N3" s="98"/>
      <c r="R3" s="95"/>
    </row>
    <row r="4" spans="1:18" ht="13.5" customHeight="1" x14ac:dyDescent="0.3">
      <c r="A4" s="103"/>
      <c r="B4" s="127"/>
      <c r="C4" s="127"/>
      <c r="D4" s="127"/>
      <c r="E4" s="127"/>
      <c r="F4" s="127"/>
      <c r="G4" s="127"/>
      <c r="H4" s="127"/>
      <c r="I4" s="127"/>
      <c r="J4" s="127"/>
      <c r="L4" s="95"/>
      <c r="M4" s="95"/>
      <c r="N4" s="98"/>
      <c r="O4" s="105"/>
      <c r="P4" s="106"/>
      <c r="Q4" s="105"/>
      <c r="R4" s="95"/>
    </row>
    <row r="5" spans="1:18" ht="13.5" customHeight="1" x14ac:dyDescent="0.25">
      <c r="A5" s="103"/>
      <c r="B5" s="104"/>
      <c r="C5" s="126"/>
      <c r="D5" s="126"/>
      <c r="E5" s="126"/>
      <c r="F5" s="126"/>
      <c r="G5" s="126"/>
      <c r="H5" s="126"/>
      <c r="I5" s="126"/>
      <c r="J5" s="126"/>
      <c r="L5" s="95"/>
      <c r="M5" s="95"/>
      <c r="N5" s="98"/>
      <c r="O5" s="105"/>
      <c r="P5" s="106"/>
      <c r="Q5" s="105"/>
      <c r="R5" s="95"/>
    </row>
    <row r="6" spans="1:18" ht="13.5" customHeight="1" x14ac:dyDescent="0.25">
      <c r="A6" s="103"/>
      <c r="B6" s="104"/>
      <c r="C6" s="95"/>
      <c r="D6" s="95"/>
      <c r="E6" s="95"/>
      <c r="F6" s="102"/>
      <c r="G6" s="101"/>
      <c r="H6" s="100"/>
      <c r="I6" s="99"/>
      <c r="L6" s="95"/>
      <c r="M6" s="95"/>
      <c r="N6" s="98"/>
      <c r="O6" s="96" t="s">
        <v>142</v>
      </c>
      <c r="P6" s="97" t="s">
        <v>154</v>
      </c>
      <c r="Q6" s="96" t="s">
        <v>153</v>
      </c>
      <c r="R6" s="95"/>
    </row>
    <row r="7" spans="1:18" ht="13.5" customHeight="1" x14ac:dyDescent="0.25">
      <c r="A7" s="103"/>
      <c r="B7" s="104"/>
      <c r="C7" s="95"/>
      <c r="D7" s="95"/>
      <c r="E7" s="95"/>
      <c r="F7" s="102"/>
      <c r="G7" s="101"/>
      <c r="H7" s="100"/>
      <c r="I7" s="99"/>
      <c r="L7" s="95"/>
      <c r="M7" s="95"/>
      <c r="N7" s="98"/>
      <c r="O7" s="96"/>
      <c r="P7" s="97"/>
      <c r="Q7" s="96"/>
      <c r="R7" s="95"/>
    </row>
    <row r="8" spans="1:18" ht="13.5" customHeight="1" x14ac:dyDescent="0.3">
      <c r="A8" s="130" t="s">
        <v>152</v>
      </c>
      <c r="B8" s="130"/>
      <c r="C8" s="130"/>
      <c r="D8" s="130"/>
      <c r="E8" s="130"/>
      <c r="F8" s="130"/>
      <c r="G8" s="130"/>
      <c r="H8" s="130"/>
      <c r="I8" s="99"/>
      <c r="L8" s="95"/>
      <c r="M8" s="95"/>
      <c r="N8" s="98"/>
      <c r="O8" s="96"/>
      <c r="P8" s="97"/>
      <c r="Q8" s="96"/>
      <c r="R8" s="95"/>
    </row>
    <row r="9" spans="1:18" ht="19.149999999999999" customHeight="1" x14ac:dyDescent="0.25">
      <c r="A9" s="131" t="s">
        <v>151</v>
      </c>
      <c r="B9" s="131"/>
      <c r="C9" s="131"/>
      <c r="D9" s="131"/>
      <c r="E9" s="131"/>
      <c r="F9" s="131"/>
      <c r="G9" s="131"/>
      <c r="H9" s="131"/>
      <c r="I9" s="99"/>
      <c r="L9" s="95"/>
      <c r="M9" s="95"/>
      <c r="N9" s="98"/>
      <c r="O9" s="96"/>
      <c r="P9" s="97"/>
      <c r="Q9" s="96"/>
      <c r="R9" s="95"/>
    </row>
    <row r="10" spans="1:18" ht="19.5" customHeight="1" x14ac:dyDescent="0.3">
      <c r="A10" s="132" t="s">
        <v>206</v>
      </c>
      <c r="B10" s="132"/>
      <c r="C10" s="132"/>
      <c r="D10" s="132"/>
      <c r="E10" s="132"/>
      <c r="F10" s="132"/>
      <c r="G10" s="132"/>
      <c r="H10" s="132"/>
      <c r="I10" s="99"/>
      <c r="L10" s="95"/>
      <c r="M10" s="95"/>
      <c r="N10" s="98"/>
      <c r="O10" s="96"/>
      <c r="P10" s="97"/>
      <c r="Q10" s="96"/>
      <c r="R10" s="95"/>
    </row>
    <row r="11" spans="1:18" ht="13.5" customHeight="1" x14ac:dyDescent="0.25">
      <c r="A11" s="103"/>
      <c r="B11" s="1"/>
      <c r="E11" s="95"/>
      <c r="F11" s="102"/>
      <c r="G11" s="101"/>
      <c r="H11" s="100"/>
      <c r="I11" s="99"/>
      <c r="L11" s="95"/>
      <c r="M11" s="95"/>
      <c r="N11" s="98"/>
      <c r="O11" s="96"/>
      <c r="P11" s="97"/>
      <c r="Q11" s="96"/>
      <c r="R11" s="95"/>
    </row>
    <row r="12" spans="1:18" ht="25.15" customHeight="1" x14ac:dyDescent="0.25">
      <c r="A12" s="128" t="s">
        <v>207</v>
      </c>
      <c r="B12" s="128"/>
      <c r="C12" s="128"/>
      <c r="D12" s="128"/>
      <c r="E12" s="128"/>
      <c r="F12" s="128"/>
      <c r="G12" s="94"/>
      <c r="H12" s="93"/>
      <c r="J12" s="129" t="s">
        <v>146</v>
      </c>
      <c r="K12" s="129"/>
      <c r="L12" s="129"/>
      <c r="M12" s="129"/>
      <c r="O12" s="92"/>
      <c r="P12" s="91" t="s">
        <v>147</v>
      </c>
      <c r="Q12" s="90"/>
    </row>
    <row r="13" spans="1:18" ht="3" customHeight="1" thickBot="1" x14ac:dyDescent="0.3"/>
    <row r="14" spans="1:18" ht="27" customHeight="1" thickBot="1" x14ac:dyDescent="0.3">
      <c r="A14" s="89" t="s">
        <v>141</v>
      </c>
      <c r="B14" s="89" t="s">
        <v>140</v>
      </c>
      <c r="C14" s="89" t="s">
        <v>148</v>
      </c>
      <c r="D14" s="88" t="s">
        <v>147</v>
      </c>
      <c r="E14" s="87" t="s">
        <v>146</v>
      </c>
      <c r="F14" s="86" t="s">
        <v>145</v>
      </c>
      <c r="G14" s="85" t="s">
        <v>144</v>
      </c>
      <c r="H14" s="84" t="s">
        <v>143</v>
      </c>
      <c r="J14" s="83" t="s">
        <v>141</v>
      </c>
      <c r="K14" s="82" t="s">
        <v>140</v>
      </c>
      <c r="L14" s="82" t="s">
        <v>142</v>
      </c>
      <c r="M14" s="82" t="s">
        <v>139</v>
      </c>
      <c r="O14" s="83" t="s">
        <v>141</v>
      </c>
      <c r="P14" s="82" t="s">
        <v>140</v>
      </c>
      <c r="Q14" s="82" t="s">
        <v>139</v>
      </c>
    </row>
    <row r="15" spans="1:18" ht="15.75" x14ac:dyDescent="0.25">
      <c r="A15" s="81"/>
      <c r="B15" s="80" t="s">
        <v>138</v>
      </c>
      <c r="C15" s="79"/>
      <c r="D15" s="79"/>
      <c r="E15" s="79"/>
      <c r="F15" s="79"/>
      <c r="G15" s="78"/>
      <c r="H15" s="77"/>
      <c r="J15" s="76"/>
      <c r="K15" s="75" t="s">
        <v>138</v>
      </c>
      <c r="L15" s="43"/>
      <c r="M15" s="43"/>
      <c r="O15" s="74"/>
      <c r="P15" s="73" t="s">
        <v>138</v>
      </c>
      <c r="Q15" s="72"/>
    </row>
    <row r="16" spans="1:18" s="66" customFormat="1" ht="15.75" thickBot="1" x14ac:dyDescent="0.3">
      <c r="A16" s="53">
        <v>5405</v>
      </c>
      <c r="B16" s="52" t="s">
        <v>137</v>
      </c>
      <c r="C16" s="42">
        <v>9</v>
      </c>
      <c r="D16" s="51">
        <v>20</v>
      </c>
      <c r="E16" s="71">
        <f>C16+D16-F16</f>
        <v>21</v>
      </c>
      <c r="F16" s="27">
        <v>8</v>
      </c>
      <c r="G16" s="49">
        <v>50</v>
      </c>
      <c r="H16" s="48">
        <f>G16*F16</f>
        <v>400</v>
      </c>
      <c r="I16" s="5"/>
      <c r="J16" s="70">
        <f t="shared" ref="J16:K18" si="0">A16</f>
        <v>5405</v>
      </c>
      <c r="K16" s="69" t="str">
        <f t="shared" si="0"/>
        <v>AGUA BOTELLON DAHLIA</v>
      </c>
      <c r="O16" s="68">
        <f t="shared" ref="O16:P18" si="1">J16</f>
        <v>5405</v>
      </c>
      <c r="P16" s="67" t="str">
        <f t="shared" si="1"/>
        <v>AGUA BOTELLON DAHLIA</v>
      </c>
      <c r="Q16" s="66">
        <v>12</v>
      </c>
    </row>
    <row r="17" spans="1:16" s="43" customFormat="1" ht="15.75" thickBot="1" x14ac:dyDescent="0.3">
      <c r="A17" s="32">
        <v>385</v>
      </c>
      <c r="B17" s="31" t="s">
        <v>136</v>
      </c>
      <c r="C17" s="27">
        <v>0.5</v>
      </c>
      <c r="D17" s="29">
        <v>6</v>
      </c>
      <c r="E17" s="71">
        <f t="shared" ref="E17:E81" si="2">C17+D17-F17</f>
        <v>0.5</v>
      </c>
      <c r="F17" s="27">
        <v>6</v>
      </c>
      <c r="G17" s="26">
        <v>1074.99</v>
      </c>
      <c r="H17" s="48">
        <f t="shared" ref="H17:H81" si="3">G17*F17</f>
        <v>6449.9400000000005</v>
      </c>
      <c r="I17" s="5"/>
      <c r="J17" s="47">
        <f t="shared" si="0"/>
        <v>385</v>
      </c>
      <c r="K17" s="46" t="str">
        <f t="shared" si="0"/>
        <v>ACEITE CRISOL 2/250 OZ (15 LB) GALON</v>
      </c>
      <c r="O17" s="45">
        <f t="shared" si="1"/>
        <v>385</v>
      </c>
      <c r="P17" s="44" t="str">
        <f t="shared" si="1"/>
        <v>ACEITE CRISOL 2/250 OZ (15 LB) GALON</v>
      </c>
    </row>
    <row r="18" spans="1:16" s="43" customFormat="1" ht="15.75" thickBot="1" x14ac:dyDescent="0.3">
      <c r="A18" s="53">
        <v>2821</v>
      </c>
      <c r="B18" s="52" t="s">
        <v>135</v>
      </c>
      <c r="C18" s="42">
        <v>0</v>
      </c>
      <c r="D18" s="51">
        <v>1</v>
      </c>
      <c r="E18" s="71">
        <f t="shared" si="2"/>
        <v>1</v>
      </c>
      <c r="F18" s="27">
        <v>0</v>
      </c>
      <c r="G18" s="49">
        <v>59.99</v>
      </c>
      <c r="H18" s="48">
        <f t="shared" si="3"/>
        <v>0</v>
      </c>
      <c r="I18" s="5"/>
      <c r="J18" s="47">
        <f t="shared" si="0"/>
        <v>2821</v>
      </c>
      <c r="K18" s="46" t="str">
        <f t="shared" si="0"/>
        <v>ACEITUNA VALENCIANA FRASCO 12/14 ONZA</v>
      </c>
      <c r="O18" s="45">
        <f t="shared" si="1"/>
        <v>2821</v>
      </c>
      <c r="P18" s="44" t="str">
        <f t="shared" si="1"/>
        <v>ACEITUNA VALENCIANA FRASCO 12/14 ONZA</v>
      </c>
    </row>
    <row r="19" spans="1:16" s="43" customFormat="1" ht="15.75" thickBot="1" x14ac:dyDescent="0.3">
      <c r="A19" s="32"/>
      <c r="B19" s="31" t="s">
        <v>196</v>
      </c>
      <c r="C19" s="27">
        <v>11</v>
      </c>
      <c r="D19" s="29">
        <v>20</v>
      </c>
      <c r="E19" s="71">
        <f t="shared" si="2"/>
        <v>20</v>
      </c>
      <c r="F19" s="27">
        <v>11</v>
      </c>
      <c r="G19" s="26">
        <v>80</v>
      </c>
      <c r="H19" s="48">
        <f t="shared" si="3"/>
        <v>880</v>
      </c>
      <c r="I19" s="5"/>
      <c r="J19" s="47"/>
      <c r="K19" s="46"/>
      <c r="O19" s="45"/>
      <c r="P19" s="44"/>
    </row>
    <row r="20" spans="1:16" s="43" customFormat="1" ht="15.75" thickBot="1" x14ac:dyDescent="0.3">
      <c r="A20" s="53"/>
      <c r="B20" s="52" t="s">
        <v>133</v>
      </c>
      <c r="C20" s="42">
        <v>0</v>
      </c>
      <c r="D20" s="51">
        <v>50</v>
      </c>
      <c r="E20" s="71">
        <f t="shared" si="2"/>
        <v>50</v>
      </c>
      <c r="F20" s="27">
        <v>0</v>
      </c>
      <c r="G20" s="49">
        <v>59.32</v>
      </c>
      <c r="H20" s="48">
        <f t="shared" si="3"/>
        <v>0</v>
      </c>
      <c r="I20" s="5"/>
      <c r="J20" s="47"/>
      <c r="K20" s="46"/>
      <c r="O20" s="45"/>
      <c r="P20" s="44"/>
    </row>
    <row r="21" spans="1:16" s="43" customFormat="1" ht="15.75" thickBot="1" x14ac:dyDescent="0.3">
      <c r="A21" s="32"/>
      <c r="B21" s="31" t="s">
        <v>172</v>
      </c>
      <c r="C21" s="27">
        <v>0</v>
      </c>
      <c r="D21" s="29">
        <v>10</v>
      </c>
      <c r="E21" s="71">
        <f t="shared" si="2"/>
        <v>10</v>
      </c>
      <c r="F21" s="27">
        <v>0</v>
      </c>
      <c r="G21" s="26">
        <v>60</v>
      </c>
      <c r="H21" s="48">
        <f t="shared" si="3"/>
        <v>0</v>
      </c>
      <c r="I21" s="5"/>
      <c r="J21" s="47">
        <f t="shared" ref="J21:K36" si="4">A21</f>
        <v>0</v>
      </c>
      <c r="K21" s="46" t="str">
        <f t="shared" si="4"/>
        <v xml:space="preserve">TUNA </v>
      </c>
      <c r="O21" s="45">
        <f t="shared" ref="O21:P36" si="5">J21</f>
        <v>0</v>
      </c>
      <c r="P21" s="44" t="str">
        <f t="shared" si="5"/>
        <v xml:space="preserve">TUNA </v>
      </c>
    </row>
    <row r="22" spans="1:16" s="43" customFormat="1" ht="15.75" thickBot="1" x14ac:dyDescent="0.3">
      <c r="A22" s="53">
        <v>2337</v>
      </c>
      <c r="B22" s="52" t="s">
        <v>202</v>
      </c>
      <c r="C22" s="42">
        <v>9.5</v>
      </c>
      <c r="D22" s="51">
        <v>250</v>
      </c>
      <c r="E22" s="71">
        <f t="shared" si="2"/>
        <v>206.5</v>
      </c>
      <c r="F22" s="27">
        <v>53</v>
      </c>
      <c r="G22" s="49">
        <v>34</v>
      </c>
      <c r="H22" s="48">
        <f t="shared" si="3"/>
        <v>1802</v>
      </c>
      <c r="I22" s="5"/>
      <c r="J22" s="47">
        <f t="shared" si="4"/>
        <v>2337</v>
      </c>
      <c r="K22" s="46" t="str">
        <f t="shared" si="4"/>
        <v>ARROZ LA PLAZA PREMIUN 125 Libras</v>
      </c>
      <c r="O22" s="45">
        <f t="shared" si="5"/>
        <v>2337</v>
      </c>
      <c r="P22" s="44" t="str">
        <f t="shared" si="5"/>
        <v>ARROZ LA PLAZA PREMIUN 125 Libras</v>
      </c>
    </row>
    <row r="23" spans="1:16" s="43" customFormat="1" ht="15.75" thickBot="1" x14ac:dyDescent="0.3">
      <c r="A23" s="32">
        <v>856</v>
      </c>
      <c r="B23" s="31" t="s">
        <v>130</v>
      </c>
      <c r="C23" s="27">
        <v>5</v>
      </c>
      <c r="D23" s="29">
        <v>100</v>
      </c>
      <c r="E23" s="71">
        <f t="shared" si="2"/>
        <v>15</v>
      </c>
      <c r="F23" s="27">
        <v>90</v>
      </c>
      <c r="G23" s="26">
        <v>90</v>
      </c>
      <c r="H23" s="48">
        <f t="shared" si="3"/>
        <v>8100</v>
      </c>
      <c r="I23" s="5"/>
      <c r="J23" s="47">
        <f t="shared" si="4"/>
        <v>856</v>
      </c>
      <c r="K23" s="46" t="str">
        <f t="shared" si="4"/>
        <v>AVENA AMERICANA ENTERA  ( FUNDA 1.1/2)</v>
      </c>
      <c r="O23" s="45">
        <f t="shared" si="5"/>
        <v>856</v>
      </c>
      <c r="P23" s="44" t="str">
        <f t="shared" si="5"/>
        <v>AVENA AMERICANA ENTERA  ( FUNDA 1.1/2)</v>
      </c>
    </row>
    <row r="24" spans="1:16" s="43" customFormat="1" ht="15.75" thickBot="1" x14ac:dyDescent="0.3">
      <c r="A24" s="53">
        <v>6919</v>
      </c>
      <c r="B24" s="52" t="s">
        <v>187</v>
      </c>
      <c r="C24" s="42">
        <v>10</v>
      </c>
      <c r="D24" s="51">
        <v>250</v>
      </c>
      <c r="E24" s="71">
        <f t="shared" si="2"/>
        <v>258</v>
      </c>
      <c r="F24" s="27">
        <v>2</v>
      </c>
      <c r="G24" s="49">
        <v>26.4</v>
      </c>
      <c r="H24" s="48">
        <f t="shared" si="3"/>
        <v>52.8</v>
      </c>
      <c r="I24" s="5"/>
      <c r="J24" s="47">
        <f t="shared" si="4"/>
        <v>6919</v>
      </c>
      <c r="K24" s="46" t="str">
        <f t="shared" si="4"/>
        <v>AZUCAL CREMA 125 LIBRAS</v>
      </c>
      <c r="O24" s="45">
        <f t="shared" si="5"/>
        <v>6919</v>
      </c>
      <c r="P24" s="44" t="str">
        <f t="shared" si="5"/>
        <v>AZUCAL CREMA 125 LIBRAS</v>
      </c>
    </row>
    <row r="25" spans="1:16" ht="15.75" thickBot="1" x14ac:dyDescent="0.3">
      <c r="A25" s="32"/>
      <c r="B25" s="31" t="s">
        <v>128</v>
      </c>
      <c r="C25" s="27">
        <v>0</v>
      </c>
      <c r="D25" s="29">
        <v>12</v>
      </c>
      <c r="E25" s="71">
        <f t="shared" si="2"/>
        <v>12</v>
      </c>
      <c r="F25" s="27">
        <v>0</v>
      </c>
      <c r="G25" s="26">
        <v>40</v>
      </c>
      <c r="H25" s="48">
        <f t="shared" si="3"/>
        <v>0</v>
      </c>
      <c r="J25" s="24"/>
      <c r="K25" s="3" t="str">
        <f t="shared" si="4"/>
        <v>AJI CUBANELA</v>
      </c>
      <c r="O25" s="41"/>
      <c r="P25" s="40" t="str">
        <f t="shared" si="5"/>
        <v>AJI CUBANELA</v>
      </c>
    </row>
    <row r="26" spans="1:16" s="43" customFormat="1" ht="15.75" thickBot="1" x14ac:dyDescent="0.3">
      <c r="A26" s="53">
        <v>2454</v>
      </c>
      <c r="B26" s="52" t="s">
        <v>127</v>
      </c>
      <c r="C26" s="42">
        <v>0</v>
      </c>
      <c r="D26" s="51">
        <v>50</v>
      </c>
      <c r="E26" s="71">
        <f t="shared" si="2"/>
        <v>50</v>
      </c>
      <c r="F26" s="27">
        <v>0</v>
      </c>
      <c r="G26" s="49">
        <v>215</v>
      </c>
      <c r="H26" s="48">
        <f t="shared" si="3"/>
        <v>0</v>
      </c>
      <c r="I26" s="5"/>
      <c r="J26" s="47">
        <f>A26</f>
        <v>2454</v>
      </c>
      <c r="K26" s="46" t="str">
        <f t="shared" si="4"/>
        <v>BACALAO NURUEGO 55 LBS</v>
      </c>
      <c r="O26" s="45">
        <f>J26</f>
        <v>2454</v>
      </c>
      <c r="P26" s="44" t="str">
        <f t="shared" si="5"/>
        <v>BACALAO NURUEGO 55 LBS</v>
      </c>
    </row>
    <row r="27" spans="1:16" ht="15.75" thickBot="1" x14ac:dyDescent="0.3">
      <c r="A27" s="32">
        <v>2474</v>
      </c>
      <c r="B27" s="31" t="s">
        <v>167</v>
      </c>
      <c r="C27" s="27">
        <v>0</v>
      </c>
      <c r="D27" s="29">
        <v>0</v>
      </c>
      <c r="E27" s="71">
        <f t="shared" si="2"/>
        <v>0</v>
      </c>
      <c r="F27" s="27">
        <v>0</v>
      </c>
      <c r="G27" s="26"/>
      <c r="H27" s="48">
        <f t="shared" si="3"/>
        <v>0</v>
      </c>
      <c r="J27" s="24">
        <f>A27</f>
        <v>2474</v>
      </c>
      <c r="K27" s="3" t="str">
        <f t="shared" si="4"/>
        <v>AZAFRAN</v>
      </c>
      <c r="O27" s="41">
        <f>J27</f>
        <v>2474</v>
      </c>
      <c r="P27" s="40" t="str">
        <f t="shared" si="5"/>
        <v>AZAFRAN</v>
      </c>
    </row>
    <row r="28" spans="1:16" s="43" customFormat="1" ht="15.75" thickBot="1" x14ac:dyDescent="0.3">
      <c r="A28" s="53">
        <v>380</v>
      </c>
      <c r="B28" s="52" t="s">
        <v>125</v>
      </c>
      <c r="C28" s="42">
        <v>0</v>
      </c>
      <c r="D28" s="51">
        <v>800</v>
      </c>
      <c r="E28" s="71">
        <f t="shared" si="2"/>
        <v>800</v>
      </c>
      <c r="F28" s="27">
        <v>0</v>
      </c>
      <c r="G28" s="49">
        <v>15</v>
      </c>
      <c r="H28" s="48">
        <f t="shared" si="3"/>
        <v>0</v>
      </c>
      <c r="I28" s="5"/>
      <c r="J28" s="47">
        <f>A28</f>
        <v>380</v>
      </c>
      <c r="K28" s="46" t="str">
        <f t="shared" si="4"/>
        <v>CAFÉ SANTO DOMINGO SOBRE PAQ. 12 SOBRE</v>
      </c>
      <c r="O28" s="45">
        <f>J28</f>
        <v>380</v>
      </c>
      <c r="P28" s="44" t="str">
        <f t="shared" si="5"/>
        <v>CAFÉ SANTO DOMINGO SOBRE PAQ. 12 SOBRE</v>
      </c>
    </row>
    <row r="29" spans="1:16" ht="15.75" thickBot="1" x14ac:dyDescent="0.3">
      <c r="A29" s="32"/>
      <c r="B29" s="31" t="s">
        <v>164</v>
      </c>
      <c r="C29" s="27">
        <v>600</v>
      </c>
      <c r="D29" s="29">
        <v>600</v>
      </c>
      <c r="E29" s="71">
        <f t="shared" si="2"/>
        <v>1197.5</v>
      </c>
      <c r="F29" s="27">
        <v>2.5</v>
      </c>
      <c r="G29" s="26">
        <v>25</v>
      </c>
      <c r="H29" s="48">
        <f t="shared" si="3"/>
        <v>62.5</v>
      </c>
      <c r="J29" s="24"/>
      <c r="K29" s="3" t="str">
        <f t="shared" si="4"/>
        <v>CAFÉ PILON FALDO</v>
      </c>
      <c r="O29" s="41"/>
      <c r="P29" s="40" t="str">
        <f t="shared" si="5"/>
        <v>CAFÉ PILON FALDO</v>
      </c>
    </row>
    <row r="30" spans="1:16" ht="15.75" thickBot="1" x14ac:dyDescent="0.3">
      <c r="A30" s="32">
        <v>5368</v>
      </c>
      <c r="B30" s="31" t="s">
        <v>123</v>
      </c>
      <c r="C30" s="27">
        <v>0</v>
      </c>
      <c r="D30" s="29">
        <v>0</v>
      </c>
      <c r="E30" s="71">
        <v>0</v>
      </c>
      <c r="F30" s="27">
        <v>0</v>
      </c>
      <c r="G30" s="26">
        <v>55</v>
      </c>
      <c r="H30" s="48">
        <f t="shared" si="3"/>
        <v>0</v>
      </c>
      <c r="J30" s="24">
        <f t="shared" ref="J30:K45" si="6">A30</f>
        <v>5368</v>
      </c>
      <c r="K30" s="3" t="str">
        <f t="shared" si="4"/>
        <v>CALDO BALDOM POLLO 5 LB</v>
      </c>
      <c r="O30" s="41">
        <f t="shared" ref="O30:P45" si="7">J30</f>
        <v>5368</v>
      </c>
      <c r="P30" s="40" t="str">
        <f t="shared" si="5"/>
        <v>CALDO BALDOM POLLO 5 LB</v>
      </c>
    </row>
    <row r="31" spans="1:16" ht="15.75" thickBot="1" x14ac:dyDescent="0.3">
      <c r="A31" s="53">
        <v>3861</v>
      </c>
      <c r="B31" s="52" t="s">
        <v>165</v>
      </c>
      <c r="C31" s="42">
        <v>0</v>
      </c>
      <c r="D31" s="51">
        <v>0</v>
      </c>
      <c r="E31" s="71">
        <f t="shared" si="2"/>
        <v>0</v>
      </c>
      <c r="F31" s="27">
        <v>0</v>
      </c>
      <c r="G31" s="49">
        <v>4.68</v>
      </c>
      <c r="H31" s="48">
        <f t="shared" si="3"/>
        <v>0</v>
      </c>
      <c r="J31" s="24">
        <f t="shared" si="6"/>
        <v>3861</v>
      </c>
      <c r="K31" s="3" t="str">
        <f t="shared" si="4"/>
        <v>CALDO MAGGI DE POLLO CAJA 125 UNIDAD</v>
      </c>
      <c r="O31" s="41">
        <f t="shared" si="7"/>
        <v>3861</v>
      </c>
      <c r="P31" s="40" t="str">
        <f t="shared" si="5"/>
        <v>CALDO MAGGI DE POLLO CAJA 125 UNIDAD</v>
      </c>
    </row>
    <row r="32" spans="1:16" ht="15.75" thickBot="1" x14ac:dyDescent="0.3">
      <c r="A32" s="32">
        <v>6050</v>
      </c>
      <c r="B32" s="31" t="s">
        <v>121</v>
      </c>
      <c r="C32" s="27">
        <v>0</v>
      </c>
      <c r="D32" s="29">
        <v>40</v>
      </c>
      <c r="E32" s="71">
        <f t="shared" si="2"/>
        <v>40</v>
      </c>
      <c r="F32" s="27">
        <v>0</v>
      </c>
      <c r="G32" s="26">
        <v>115</v>
      </c>
      <c r="H32" s="48">
        <f t="shared" si="3"/>
        <v>0</v>
      </c>
      <c r="J32" s="24">
        <f t="shared" si="6"/>
        <v>6050</v>
      </c>
      <c r="K32" s="3" t="str">
        <f t="shared" si="4"/>
        <v>CARNE SALADA LIBRAS</v>
      </c>
      <c r="O32" s="41">
        <f t="shared" si="7"/>
        <v>6050</v>
      </c>
      <c r="P32" s="40" t="str">
        <f t="shared" si="5"/>
        <v>CARNE SALADA LIBRAS</v>
      </c>
    </row>
    <row r="33" spans="1:16" s="43" customFormat="1" ht="15.75" thickBot="1" x14ac:dyDescent="0.3">
      <c r="A33" s="53">
        <v>559</v>
      </c>
      <c r="B33" s="52" t="s">
        <v>120</v>
      </c>
      <c r="C33" s="42">
        <v>0</v>
      </c>
      <c r="D33" s="51">
        <v>0</v>
      </c>
      <c r="E33" s="71">
        <f t="shared" si="2"/>
        <v>0</v>
      </c>
      <c r="F33" s="27">
        <v>0</v>
      </c>
      <c r="G33" s="49">
        <v>280</v>
      </c>
      <c r="H33" s="48">
        <f t="shared" si="3"/>
        <v>0</v>
      </c>
      <c r="I33" s="5"/>
      <c r="J33" s="47">
        <f t="shared" si="6"/>
        <v>559</v>
      </c>
      <c r="K33" s="46" t="str">
        <f t="shared" si="4"/>
        <v>CATCHUP LINDA 7.3/4 LBS. (GALON)</v>
      </c>
      <c r="O33" s="45">
        <f t="shared" si="7"/>
        <v>559</v>
      </c>
      <c r="P33" s="44" t="str">
        <f t="shared" si="5"/>
        <v>CATCHUP LINDA 7.3/4 LBS. (GALON)</v>
      </c>
    </row>
    <row r="34" spans="1:16" ht="15.75" thickBot="1" x14ac:dyDescent="0.3">
      <c r="A34" s="32">
        <v>6526</v>
      </c>
      <c r="B34" s="31" t="s">
        <v>119</v>
      </c>
      <c r="C34" s="27">
        <v>0</v>
      </c>
      <c r="D34" s="29">
        <v>80</v>
      </c>
      <c r="E34" s="71">
        <f t="shared" si="2"/>
        <v>80</v>
      </c>
      <c r="F34" s="27">
        <v>0</v>
      </c>
      <c r="G34" s="26">
        <v>45</v>
      </c>
      <c r="H34" s="48">
        <f t="shared" si="3"/>
        <v>0</v>
      </c>
      <c r="J34" s="24">
        <f t="shared" si="6"/>
        <v>6526</v>
      </c>
      <c r="K34" s="3" t="str">
        <f t="shared" si="4"/>
        <v>CEBOLLA ROJA   (LIBRAS)</v>
      </c>
      <c r="O34" s="41">
        <f t="shared" si="7"/>
        <v>6526</v>
      </c>
      <c r="P34" s="40" t="str">
        <f t="shared" si="5"/>
        <v>CEBOLLA ROJA   (LIBRAS)</v>
      </c>
    </row>
    <row r="35" spans="1:16" s="43" customFormat="1" ht="15.75" thickBot="1" x14ac:dyDescent="0.3">
      <c r="A35" s="53">
        <v>2607</v>
      </c>
      <c r="B35" s="52" t="s">
        <v>166</v>
      </c>
      <c r="C35" s="42">
        <v>600</v>
      </c>
      <c r="D35" s="51">
        <v>1800</v>
      </c>
      <c r="E35" s="71">
        <v>7</v>
      </c>
      <c r="F35" s="27">
        <v>720</v>
      </c>
      <c r="G35" s="49">
        <v>8.5</v>
      </c>
      <c r="H35" s="48">
        <f t="shared" si="3"/>
        <v>6120</v>
      </c>
      <c r="I35" s="5"/>
      <c r="J35" s="47">
        <f t="shared" si="6"/>
        <v>2607</v>
      </c>
      <c r="K35" s="46" t="str">
        <f t="shared" si="4"/>
        <v>CHOCOLATE DIPLOMATICO CAJAS</v>
      </c>
      <c r="O35" s="45">
        <f t="shared" si="7"/>
        <v>2607</v>
      </c>
      <c r="P35" s="44" t="str">
        <f t="shared" si="5"/>
        <v>CHOCOLATE DIPLOMATICO CAJAS</v>
      </c>
    </row>
    <row r="36" spans="1:16" s="43" customFormat="1" ht="15.75" thickBot="1" x14ac:dyDescent="0.3">
      <c r="A36" s="32"/>
      <c r="B36" s="31" t="s">
        <v>117</v>
      </c>
      <c r="C36" s="27">
        <v>0</v>
      </c>
      <c r="D36" s="29">
        <v>30</v>
      </c>
      <c r="E36" s="71">
        <f t="shared" si="2"/>
        <v>30</v>
      </c>
      <c r="F36" s="27">
        <v>0</v>
      </c>
      <c r="G36" s="26">
        <v>155</v>
      </c>
      <c r="H36" s="48">
        <f t="shared" si="3"/>
        <v>0</v>
      </c>
      <c r="I36" s="5"/>
      <c r="J36" s="47">
        <f t="shared" si="6"/>
        <v>0</v>
      </c>
      <c r="K36" s="46" t="str">
        <f t="shared" si="4"/>
        <v>CHULETA CON HUEZO LIBRAS</v>
      </c>
      <c r="O36" s="45">
        <f t="shared" si="7"/>
        <v>0</v>
      </c>
      <c r="P36" s="44" t="str">
        <f t="shared" si="5"/>
        <v>CHULETA CON HUEZO LIBRAS</v>
      </c>
    </row>
    <row r="37" spans="1:16" s="43" customFormat="1" ht="15.75" thickBot="1" x14ac:dyDescent="0.3">
      <c r="A37" s="53">
        <v>2630</v>
      </c>
      <c r="B37" s="52" t="s">
        <v>116</v>
      </c>
      <c r="C37" s="42">
        <v>0</v>
      </c>
      <c r="D37" s="51">
        <v>30</v>
      </c>
      <c r="E37" s="71">
        <v>40</v>
      </c>
      <c r="F37" s="27">
        <v>8</v>
      </c>
      <c r="G37" s="49">
        <v>145</v>
      </c>
      <c r="H37" s="48">
        <f t="shared" si="3"/>
        <v>1160</v>
      </c>
      <c r="I37" s="5"/>
      <c r="J37" s="47">
        <f t="shared" si="6"/>
        <v>2630</v>
      </c>
      <c r="K37" s="46" t="str">
        <f t="shared" si="6"/>
        <v>CHULETA DESHUESADA LIBRAS</v>
      </c>
      <c r="O37" s="45">
        <f t="shared" si="7"/>
        <v>2630</v>
      </c>
      <c r="P37" s="44" t="str">
        <f t="shared" si="7"/>
        <v>CHULETA DESHUESADA LIBRAS</v>
      </c>
    </row>
    <row r="38" spans="1:16" s="43" customFormat="1" ht="15.75" thickBot="1" x14ac:dyDescent="0.3">
      <c r="A38" s="32"/>
      <c r="B38" s="31" t="s">
        <v>193</v>
      </c>
      <c r="C38" s="27">
        <v>0</v>
      </c>
      <c r="D38" s="29">
        <v>2</v>
      </c>
      <c r="E38" s="71">
        <v>0</v>
      </c>
      <c r="F38" s="27">
        <v>0</v>
      </c>
      <c r="G38" s="26">
        <v>2</v>
      </c>
      <c r="H38" s="25">
        <f t="shared" si="3"/>
        <v>0</v>
      </c>
      <c r="I38" s="5"/>
      <c r="J38" s="47"/>
      <c r="K38" s="46" t="str">
        <f t="shared" si="6"/>
        <v>GALLETAS AVIVA</v>
      </c>
      <c r="O38" s="45"/>
      <c r="P38" s="44" t="str">
        <f t="shared" si="7"/>
        <v>GALLETAS AVIVA</v>
      </c>
    </row>
    <row r="39" spans="1:16" s="43" customFormat="1" ht="15.75" thickBot="1" x14ac:dyDescent="0.3">
      <c r="A39" s="53"/>
      <c r="B39" s="52" t="s">
        <v>114</v>
      </c>
      <c r="C39" s="27">
        <v>0</v>
      </c>
      <c r="D39" s="51">
        <v>120</v>
      </c>
      <c r="E39" s="71">
        <f t="shared" si="2"/>
        <v>114</v>
      </c>
      <c r="F39" s="27">
        <v>6</v>
      </c>
      <c r="G39" s="120">
        <v>60</v>
      </c>
      <c r="H39" s="25">
        <f t="shared" si="3"/>
        <v>360</v>
      </c>
      <c r="I39" s="5"/>
      <c r="J39" s="47">
        <f>A39</f>
        <v>0</v>
      </c>
      <c r="K39" s="46" t="str">
        <f t="shared" si="6"/>
        <v>FUNDA DE PAN</v>
      </c>
      <c r="O39" s="45">
        <f>J39</f>
        <v>0</v>
      </c>
      <c r="P39" s="44" t="str">
        <f t="shared" si="7"/>
        <v>FUNDA DE PAN</v>
      </c>
    </row>
    <row r="40" spans="1:16" s="43" customFormat="1" ht="15.75" thickBot="1" x14ac:dyDescent="0.3">
      <c r="A40" s="32"/>
      <c r="B40" s="31" t="s">
        <v>113</v>
      </c>
      <c r="C40" s="27">
        <v>0</v>
      </c>
      <c r="D40" s="29">
        <v>100</v>
      </c>
      <c r="E40" s="71">
        <f t="shared" si="2"/>
        <v>100</v>
      </c>
      <c r="F40" s="27">
        <v>0</v>
      </c>
      <c r="G40" s="26">
        <v>3.5</v>
      </c>
      <c r="H40" s="25">
        <f t="shared" si="3"/>
        <v>0</v>
      </c>
      <c r="I40" s="5"/>
      <c r="J40" s="47"/>
      <c r="K40" s="46" t="str">
        <f t="shared" si="6"/>
        <v>FOSFORO UNIDAD</v>
      </c>
      <c r="O40" s="45"/>
      <c r="P40" s="44" t="str">
        <f t="shared" si="7"/>
        <v>FOSFORO UNIDAD</v>
      </c>
    </row>
    <row r="41" spans="1:16" s="43" customFormat="1" ht="15.75" thickBot="1" x14ac:dyDescent="0.3">
      <c r="A41" s="53">
        <v>2866</v>
      </c>
      <c r="B41" s="52" t="s">
        <v>112</v>
      </c>
      <c r="C41" s="42">
        <v>312</v>
      </c>
      <c r="D41" s="51">
        <v>3</v>
      </c>
      <c r="E41" s="71" t="s">
        <v>188</v>
      </c>
      <c r="F41" s="27">
        <v>0</v>
      </c>
      <c r="G41" s="122">
        <v>6</v>
      </c>
      <c r="H41" s="25">
        <f t="shared" si="3"/>
        <v>0</v>
      </c>
      <c r="I41" s="5"/>
      <c r="J41" s="47">
        <f>A41</f>
        <v>2866</v>
      </c>
      <c r="K41" s="46" t="str">
        <f t="shared" si="6"/>
        <v xml:space="preserve">GALLETA CLUB MAX UNIDAD </v>
      </c>
      <c r="O41" s="45">
        <f>J41</f>
        <v>2866</v>
      </c>
      <c r="P41" s="44" t="str">
        <f t="shared" si="7"/>
        <v xml:space="preserve">GALLETA CLUB MAX UNIDAD </v>
      </c>
    </row>
    <row r="42" spans="1:16" s="43" customFormat="1" ht="15.75" thickBot="1" x14ac:dyDescent="0.3">
      <c r="A42" s="32">
        <v>131</v>
      </c>
      <c r="B42" s="31" t="s">
        <v>111</v>
      </c>
      <c r="C42" s="27">
        <v>100</v>
      </c>
      <c r="D42" s="29">
        <v>200</v>
      </c>
      <c r="E42" s="71">
        <f t="shared" si="2"/>
        <v>300</v>
      </c>
      <c r="F42" s="27">
        <v>0</v>
      </c>
      <c r="G42" s="26">
        <v>9</v>
      </c>
      <c r="H42" s="25">
        <f t="shared" si="3"/>
        <v>0</v>
      </c>
      <c r="I42" s="5"/>
      <c r="J42" s="47">
        <f>A42</f>
        <v>131</v>
      </c>
      <c r="K42" s="46" t="str">
        <f t="shared" si="6"/>
        <v>GALLETA HATUEY 6/20 UNIDAD</v>
      </c>
      <c r="O42" s="45">
        <f>J42</f>
        <v>131</v>
      </c>
      <c r="P42" s="44" t="str">
        <f t="shared" si="7"/>
        <v>GALLETA HATUEY 6/20 UNIDAD</v>
      </c>
    </row>
    <row r="43" spans="1:16" s="43" customFormat="1" ht="15.75" thickBot="1" x14ac:dyDescent="0.3">
      <c r="A43" s="32"/>
      <c r="B43" s="31" t="s">
        <v>192</v>
      </c>
      <c r="C43" s="27">
        <v>120</v>
      </c>
      <c r="D43" s="29">
        <v>120</v>
      </c>
      <c r="E43" s="71">
        <f t="shared" si="2"/>
        <v>240</v>
      </c>
      <c r="F43" s="27">
        <v>0</v>
      </c>
      <c r="G43" s="26">
        <v>9</v>
      </c>
      <c r="H43" s="25">
        <f t="shared" si="3"/>
        <v>0</v>
      </c>
      <c r="I43" s="5"/>
      <c r="J43" s="47"/>
      <c r="K43" s="46" t="str">
        <f t="shared" si="6"/>
        <v>GALLETA PRINCESA</v>
      </c>
      <c r="O43" s="45"/>
      <c r="P43" s="44" t="str">
        <f t="shared" si="7"/>
        <v>GALLETA PRINCESA</v>
      </c>
    </row>
    <row r="44" spans="1:16" ht="15.75" thickBot="1" x14ac:dyDescent="0.3">
      <c r="A44" s="53">
        <v>4067</v>
      </c>
      <c r="B44" s="52" t="s">
        <v>204</v>
      </c>
      <c r="C44" s="42">
        <v>0</v>
      </c>
      <c r="D44" s="51">
        <v>70</v>
      </c>
      <c r="E44" s="71">
        <f t="shared" si="2"/>
        <v>70</v>
      </c>
      <c r="F44" s="27">
        <v>0</v>
      </c>
      <c r="G44" s="111">
        <v>40</v>
      </c>
      <c r="H44" s="25">
        <f t="shared" si="3"/>
        <v>0</v>
      </c>
      <c r="J44" s="24">
        <f>A44</f>
        <v>4067</v>
      </c>
      <c r="K44" s="3" t="str">
        <f t="shared" si="6"/>
        <v>HABiCHUELA NEGRA</v>
      </c>
      <c r="O44" s="41">
        <f>J44</f>
        <v>4067</v>
      </c>
      <c r="P44" s="40" t="str">
        <f t="shared" si="7"/>
        <v>HABiCHUELA NEGRA</v>
      </c>
    </row>
    <row r="45" spans="1:16" s="43" customFormat="1" ht="15.75" thickBot="1" x14ac:dyDescent="0.3">
      <c r="A45" s="32">
        <v>656</v>
      </c>
      <c r="B45" s="31" t="s">
        <v>203</v>
      </c>
      <c r="C45" s="27">
        <v>0</v>
      </c>
      <c r="D45" s="29">
        <v>15</v>
      </c>
      <c r="E45" s="71">
        <f t="shared" si="2"/>
        <v>15</v>
      </c>
      <c r="F45" s="27">
        <v>0</v>
      </c>
      <c r="G45" s="26">
        <v>60</v>
      </c>
      <c r="H45" s="25">
        <f t="shared" si="3"/>
        <v>0</v>
      </c>
      <c r="I45" s="5"/>
      <c r="J45" s="47">
        <f>A45</f>
        <v>656</v>
      </c>
      <c r="K45" s="46" t="str">
        <f t="shared" si="6"/>
        <v>HABICHUELA BLANCA</v>
      </c>
      <c r="O45" s="45">
        <f>J45</f>
        <v>656</v>
      </c>
      <c r="P45" s="44" t="str">
        <f t="shared" si="7"/>
        <v>HABICHUELA BLANCA</v>
      </c>
    </row>
    <row r="46" spans="1:16" s="43" customFormat="1" ht="15.75" thickBot="1" x14ac:dyDescent="0.3">
      <c r="A46" s="53">
        <v>4444</v>
      </c>
      <c r="B46" s="52" t="s">
        <v>107</v>
      </c>
      <c r="C46" s="42">
        <v>0</v>
      </c>
      <c r="D46" s="51">
        <v>30</v>
      </c>
      <c r="E46" s="71">
        <f t="shared" si="2"/>
        <v>30</v>
      </c>
      <c r="F46" s="27">
        <v>0</v>
      </c>
      <c r="G46" s="111">
        <v>50</v>
      </c>
      <c r="H46" s="25">
        <f t="shared" si="3"/>
        <v>0</v>
      </c>
      <c r="I46" s="5"/>
      <c r="J46" s="47">
        <f>A46</f>
        <v>4444</v>
      </c>
      <c r="K46" s="46" t="str">
        <f t="shared" ref="K46:K56" si="8">B46</f>
        <v>HABICHUELA CAJON JIRA  100/1 LIBRAS</v>
      </c>
      <c r="O46" s="45">
        <f>J46</f>
        <v>4444</v>
      </c>
      <c r="P46" s="44" t="str">
        <f t="shared" ref="P46:P56" si="9">K46</f>
        <v>HABICHUELA CAJON JIRA  100/1 LIBRAS</v>
      </c>
    </row>
    <row r="47" spans="1:16" s="43" customFormat="1" ht="15.75" thickBot="1" x14ac:dyDescent="0.3">
      <c r="A47" s="32"/>
      <c r="B47" s="31" t="s">
        <v>106</v>
      </c>
      <c r="C47" s="27">
        <v>0</v>
      </c>
      <c r="D47" s="29">
        <v>15</v>
      </c>
      <c r="E47" s="71">
        <f>G48</f>
        <v>11</v>
      </c>
      <c r="F47" s="27">
        <v>0</v>
      </c>
      <c r="G47" s="26">
        <v>74</v>
      </c>
      <c r="H47" s="25">
        <f t="shared" si="3"/>
        <v>0</v>
      </c>
      <c r="I47" s="5"/>
      <c r="J47" s="47"/>
      <c r="K47" s="46" t="str">
        <f t="shared" si="8"/>
        <v>HABICHUELA ROJAS CAJON JIRA  100/1 LIBRAS</v>
      </c>
      <c r="O47" s="45"/>
      <c r="P47" s="44" t="str">
        <f t="shared" si="9"/>
        <v>HABICHUELA ROJAS CAJON JIRA  100/1 LIBRAS</v>
      </c>
    </row>
    <row r="48" spans="1:16" s="43" customFormat="1" ht="15.75" thickBot="1" x14ac:dyDescent="0.3">
      <c r="A48" s="32">
        <v>2228</v>
      </c>
      <c r="B48" s="31" t="s">
        <v>105</v>
      </c>
      <c r="C48" s="27">
        <v>0</v>
      </c>
      <c r="D48" s="29">
        <v>20</v>
      </c>
      <c r="E48" s="71">
        <f t="shared" si="2"/>
        <v>10</v>
      </c>
      <c r="F48" s="27">
        <v>10</v>
      </c>
      <c r="G48" s="26">
        <v>11</v>
      </c>
      <c r="H48" s="25">
        <f t="shared" si="3"/>
        <v>110</v>
      </c>
      <c r="I48" s="5"/>
      <c r="J48" s="47">
        <f>A48</f>
        <v>2228</v>
      </c>
      <c r="K48" s="46" t="str">
        <f t="shared" si="8"/>
        <v xml:space="preserve">HARINA MAIZ MAZORCA FUNDA </v>
      </c>
      <c r="O48" s="45">
        <f>J48</f>
        <v>2228</v>
      </c>
      <c r="P48" s="44" t="str">
        <f t="shared" si="9"/>
        <v xml:space="preserve">HARINA MAIZ MAZORCA FUNDA </v>
      </c>
    </row>
    <row r="49" spans="1:16" s="43" customFormat="1" ht="15.75" thickBot="1" x14ac:dyDescent="0.3">
      <c r="A49" s="53">
        <v>406</v>
      </c>
      <c r="B49" s="52" t="s">
        <v>104</v>
      </c>
      <c r="C49" s="42">
        <v>0</v>
      </c>
      <c r="D49" s="51">
        <v>15</v>
      </c>
      <c r="E49" s="71">
        <f>C49+D49-F49</f>
        <v>15</v>
      </c>
      <c r="F49" s="27">
        <v>0</v>
      </c>
      <c r="G49" s="119">
        <v>125</v>
      </c>
      <c r="H49" s="25">
        <f t="shared" si="3"/>
        <v>0</v>
      </c>
      <c r="I49" s="5"/>
      <c r="J49" s="47">
        <f>A49</f>
        <v>406</v>
      </c>
      <c r="K49" s="46" t="str">
        <f t="shared" si="8"/>
        <v>HARINA NEGRITO 16OZ. UNIDAD</v>
      </c>
      <c r="O49" s="45">
        <f>J49</f>
        <v>406</v>
      </c>
      <c r="P49" s="44" t="str">
        <f t="shared" si="9"/>
        <v>HARINA NEGRITO 16OZ. UNIDAD</v>
      </c>
    </row>
    <row r="50" spans="1:16" s="43" customFormat="1" ht="15.75" thickBot="1" x14ac:dyDescent="0.3">
      <c r="A50" s="32">
        <v>6729</v>
      </c>
      <c r="B50" s="31" t="s">
        <v>103</v>
      </c>
      <c r="C50" s="27">
        <v>0</v>
      </c>
      <c r="D50" s="29">
        <v>700</v>
      </c>
      <c r="E50" s="71">
        <f t="shared" si="2"/>
        <v>700</v>
      </c>
      <c r="F50" s="27">
        <v>0</v>
      </c>
      <c r="G50" s="26">
        <v>7.5</v>
      </c>
      <c r="H50" s="25">
        <f t="shared" si="3"/>
        <v>0</v>
      </c>
      <c r="I50" s="5"/>
      <c r="J50" s="47">
        <f>A50</f>
        <v>6729</v>
      </c>
      <c r="K50" s="46" t="str">
        <f t="shared" si="8"/>
        <v>HUEVO CARTON DE 30 (UNIDAD )</v>
      </c>
      <c r="O50" s="45">
        <f>J50</f>
        <v>6729</v>
      </c>
      <c r="P50" s="44" t="str">
        <f t="shared" si="9"/>
        <v>HUEVO CARTON DE 30 (UNIDAD )</v>
      </c>
    </row>
    <row r="51" spans="1:16" s="43" customFormat="1" ht="15.75" thickBot="1" x14ac:dyDescent="0.3">
      <c r="A51" s="53">
        <v>2303</v>
      </c>
      <c r="B51" s="52" t="s">
        <v>195</v>
      </c>
      <c r="C51" s="42">
        <v>13</v>
      </c>
      <c r="D51" s="51">
        <v>50</v>
      </c>
      <c r="E51" s="71">
        <f t="shared" si="2"/>
        <v>50</v>
      </c>
      <c r="F51" s="27">
        <v>13</v>
      </c>
      <c r="G51" s="111">
        <v>135</v>
      </c>
      <c r="H51" s="25">
        <f t="shared" si="3"/>
        <v>1755</v>
      </c>
      <c r="I51" s="5"/>
      <c r="J51" s="47">
        <f>A51</f>
        <v>2303</v>
      </c>
      <c r="K51" s="46" t="str">
        <f t="shared" si="8"/>
        <v>JAMON NUTRICIOSA PICNIC</v>
      </c>
      <c r="O51" s="45">
        <f>J51</f>
        <v>2303</v>
      </c>
      <c r="P51" s="44" t="str">
        <f t="shared" si="9"/>
        <v>JAMON NUTRICIOSA PICNIC</v>
      </c>
    </row>
    <row r="52" spans="1:16" s="43" customFormat="1" ht="15.75" thickBot="1" x14ac:dyDescent="0.3">
      <c r="A52" s="32">
        <v>3633</v>
      </c>
      <c r="B52" s="31" t="s">
        <v>191</v>
      </c>
      <c r="C52" s="27">
        <v>0</v>
      </c>
      <c r="D52" s="29">
        <v>12</v>
      </c>
      <c r="E52" s="71">
        <f t="shared" si="2"/>
        <v>12</v>
      </c>
      <c r="F52" s="27">
        <v>0</v>
      </c>
      <c r="G52" s="26">
        <v>420</v>
      </c>
      <c r="H52" s="25">
        <f t="shared" si="3"/>
        <v>0</v>
      </c>
      <c r="I52" s="5"/>
      <c r="J52" s="47">
        <f>A52</f>
        <v>3633</v>
      </c>
      <c r="K52" s="46" t="str">
        <f t="shared" si="8"/>
        <v>JUGO FRUTA VITA</v>
      </c>
      <c r="O52" s="45">
        <f>J52</f>
        <v>3633</v>
      </c>
      <c r="P52" s="44" t="str">
        <f t="shared" si="9"/>
        <v>JUGO FRUTA VITA</v>
      </c>
    </row>
    <row r="53" spans="1:16" s="43" customFormat="1" ht="15.75" thickBot="1" x14ac:dyDescent="0.3">
      <c r="A53" s="53"/>
      <c r="B53" s="52" t="s">
        <v>169</v>
      </c>
      <c r="C53" s="42">
        <v>8</v>
      </c>
      <c r="D53" s="51">
        <v>12</v>
      </c>
      <c r="E53" s="71">
        <f t="shared" si="2"/>
        <v>12</v>
      </c>
      <c r="F53" s="27">
        <v>8</v>
      </c>
      <c r="G53" s="111">
        <v>470</v>
      </c>
      <c r="H53" s="25">
        <f t="shared" si="3"/>
        <v>3760</v>
      </c>
      <c r="I53" s="5"/>
      <c r="J53" s="47"/>
      <c r="K53" s="46" t="str">
        <f t="shared" si="8"/>
        <v>JUGO DE CAJA SANTAL</v>
      </c>
      <c r="O53" s="45"/>
      <c r="P53" s="44" t="str">
        <f t="shared" si="9"/>
        <v>JUGO DE CAJA SANTAL</v>
      </c>
    </row>
    <row r="54" spans="1:16" s="43" customFormat="1" ht="15.75" thickBot="1" x14ac:dyDescent="0.3">
      <c r="A54" s="53"/>
      <c r="B54" s="52" t="s">
        <v>201</v>
      </c>
      <c r="C54" s="42">
        <v>0</v>
      </c>
      <c r="D54" s="51">
        <v>0</v>
      </c>
      <c r="E54" s="71">
        <f t="shared" si="2"/>
        <v>0</v>
      </c>
      <c r="F54" s="42">
        <v>0</v>
      </c>
      <c r="G54" s="49">
        <v>574.99</v>
      </c>
      <c r="H54" s="48">
        <f t="shared" si="3"/>
        <v>0</v>
      </c>
      <c r="I54" s="5"/>
      <c r="J54" s="47"/>
      <c r="K54" s="46" t="str">
        <f t="shared" si="8"/>
        <v>JUGOS MOST</v>
      </c>
      <c r="O54" s="45"/>
      <c r="P54" s="44" t="str">
        <f t="shared" si="9"/>
        <v>JUGOS MOST</v>
      </c>
    </row>
    <row r="55" spans="1:16" s="43" customFormat="1" ht="15.75" thickBot="1" x14ac:dyDescent="0.3">
      <c r="A55" s="53"/>
      <c r="B55" s="52" t="s">
        <v>171</v>
      </c>
      <c r="C55" s="27">
        <v>0</v>
      </c>
      <c r="D55" s="29">
        <v>9</v>
      </c>
      <c r="E55" s="108">
        <f t="shared" si="2"/>
        <v>9</v>
      </c>
      <c r="F55" s="27">
        <v>0</v>
      </c>
      <c r="G55" s="111">
        <v>544.99</v>
      </c>
      <c r="H55" s="25">
        <f t="shared" si="3"/>
        <v>0</v>
      </c>
      <c r="I55" s="5"/>
      <c r="J55" s="47"/>
      <c r="K55" s="46" t="str">
        <f t="shared" si="8"/>
        <v>JUGOS RICAS DE NARANJA 24/200</v>
      </c>
      <c r="O55" s="45"/>
      <c r="P55" s="44" t="str">
        <f t="shared" si="9"/>
        <v>JUGOS RICAS DE NARANJA 24/200</v>
      </c>
    </row>
    <row r="56" spans="1:16" s="43" customFormat="1" ht="15.75" thickBot="1" x14ac:dyDescent="0.3">
      <c r="A56" s="32">
        <v>47</v>
      </c>
      <c r="B56" s="31" t="s">
        <v>99</v>
      </c>
      <c r="C56" s="27">
        <v>0</v>
      </c>
      <c r="D56" s="29">
        <v>60</v>
      </c>
      <c r="E56" s="71">
        <f t="shared" si="2"/>
        <v>60</v>
      </c>
      <c r="F56" s="27">
        <v>0</v>
      </c>
      <c r="G56" s="26">
        <v>61.45</v>
      </c>
      <c r="H56" s="48">
        <f t="shared" si="3"/>
        <v>0</v>
      </c>
      <c r="I56" s="5"/>
      <c r="J56" s="47">
        <f>A56</f>
        <v>47</v>
      </c>
      <c r="K56" s="46" t="str">
        <f t="shared" si="8"/>
        <v>LECHE CARNATION 48/1 unid- Caja</v>
      </c>
      <c r="O56" s="45">
        <f>J56</f>
        <v>47</v>
      </c>
      <c r="P56" s="44" t="str">
        <f t="shared" si="9"/>
        <v>LECHE CARNATION 48/1 unid- Caja</v>
      </c>
    </row>
    <row r="57" spans="1:16" s="43" customFormat="1" ht="15.75" thickBot="1" x14ac:dyDescent="0.3">
      <c r="A57" s="53"/>
      <c r="B57" s="52" t="s">
        <v>98</v>
      </c>
      <c r="C57" s="42">
        <v>10</v>
      </c>
      <c r="D57" s="51">
        <v>55</v>
      </c>
      <c r="E57" s="71">
        <f t="shared" si="2"/>
        <v>40</v>
      </c>
      <c r="F57" s="27">
        <v>25</v>
      </c>
      <c r="G57" s="49">
        <v>123</v>
      </c>
      <c r="H57" s="48">
        <f t="shared" si="3"/>
        <v>3075</v>
      </c>
      <c r="I57" s="5"/>
      <c r="J57" s="47"/>
      <c r="K57" s="46"/>
      <c r="O57" s="45"/>
      <c r="P57" s="44"/>
    </row>
    <row r="58" spans="1:16" ht="15.75" thickBot="1" x14ac:dyDescent="0.3">
      <c r="A58" s="32">
        <v>326</v>
      </c>
      <c r="B58" s="31" t="s">
        <v>97</v>
      </c>
      <c r="C58" s="27">
        <v>7</v>
      </c>
      <c r="D58" s="29">
        <v>8</v>
      </c>
      <c r="E58" s="71">
        <f t="shared" si="2"/>
        <v>15</v>
      </c>
      <c r="F58" s="27">
        <v>0</v>
      </c>
      <c r="G58" s="26">
        <v>74.900000000000006</v>
      </c>
      <c r="H58" s="48">
        <f t="shared" si="3"/>
        <v>0</v>
      </c>
      <c r="J58" s="24">
        <f t="shared" ref="J58:K75" si="10">A58</f>
        <v>326</v>
      </c>
      <c r="K58" s="3" t="str">
        <f t="shared" si="10"/>
        <v>LECHE DE COCO JAJA   5 .OZ UNIDAD</v>
      </c>
      <c r="O58" s="41">
        <f t="shared" ref="O58:P75" si="11">J58</f>
        <v>326</v>
      </c>
      <c r="P58" s="40" t="str">
        <f t="shared" si="11"/>
        <v>LECHE DE COCO JAJA   5 .OZ UNIDAD</v>
      </c>
    </row>
    <row r="59" spans="1:16" ht="15.75" thickBot="1" x14ac:dyDescent="0.3">
      <c r="A59" s="53">
        <v>3706</v>
      </c>
      <c r="B59" s="52" t="s">
        <v>96</v>
      </c>
      <c r="C59" s="42">
        <v>0</v>
      </c>
      <c r="D59" s="51">
        <v>50</v>
      </c>
      <c r="E59" s="71">
        <f t="shared" si="2"/>
        <v>50</v>
      </c>
      <c r="F59" s="27">
        <v>0</v>
      </c>
      <c r="G59" s="49">
        <v>50</v>
      </c>
      <c r="H59" s="48">
        <f t="shared" si="3"/>
        <v>0</v>
      </c>
      <c r="J59" s="24">
        <f t="shared" si="10"/>
        <v>3706</v>
      </c>
      <c r="K59" s="3" t="str">
        <f t="shared" si="10"/>
        <v>LECHE DETALLADA ARLA 55L MILEX lib</v>
      </c>
      <c r="O59" s="41">
        <f t="shared" si="11"/>
        <v>3706</v>
      </c>
      <c r="P59" s="40" t="str">
        <f t="shared" si="11"/>
        <v>LECHE DETALLADA ARLA 55L MILEX lib</v>
      </c>
    </row>
    <row r="60" spans="1:16" s="43" customFormat="1" ht="15.75" thickBot="1" x14ac:dyDescent="0.3">
      <c r="A60" s="32">
        <v>3459</v>
      </c>
      <c r="B60" s="31" t="s">
        <v>95</v>
      </c>
      <c r="C60" s="27">
        <v>0</v>
      </c>
      <c r="D60" s="29">
        <v>8</v>
      </c>
      <c r="E60" s="71">
        <f t="shared" si="2"/>
        <v>0</v>
      </c>
      <c r="F60" s="27">
        <v>8</v>
      </c>
      <c r="G60" s="26">
        <v>85</v>
      </c>
      <c r="H60" s="48">
        <f t="shared" si="3"/>
        <v>680</v>
      </c>
      <c r="I60" s="5"/>
      <c r="J60" s="47">
        <f t="shared" si="10"/>
        <v>3459</v>
      </c>
      <c r="K60" s="46" t="str">
        <f t="shared" si="10"/>
        <v>LECHE RICA LISTAMILK SEMI DESCREMEDA 12</v>
      </c>
      <c r="O60" s="45">
        <f t="shared" si="11"/>
        <v>3459</v>
      </c>
      <c r="P60" s="44" t="str">
        <f t="shared" si="11"/>
        <v>LECHE RICA LISTAMILK SEMI DESCREMEDA 12</v>
      </c>
    </row>
    <row r="61" spans="1:16" s="43" customFormat="1" ht="15.75" thickBot="1" x14ac:dyDescent="0.3">
      <c r="A61" s="32"/>
      <c r="B61" s="31" t="s">
        <v>190</v>
      </c>
      <c r="C61" s="27">
        <v>0</v>
      </c>
      <c r="D61" s="29">
        <v>30</v>
      </c>
      <c r="E61" s="71">
        <f t="shared" si="2"/>
        <v>30</v>
      </c>
      <c r="F61" s="27">
        <v>0</v>
      </c>
      <c r="G61" s="26">
        <v>468</v>
      </c>
      <c r="H61" s="48">
        <f t="shared" si="3"/>
        <v>0</v>
      </c>
      <c r="I61" s="5"/>
      <c r="J61" s="47"/>
      <c r="K61" s="46" t="str">
        <f t="shared" si="10"/>
        <v>LECHE CARNATION</v>
      </c>
      <c r="O61" s="45"/>
      <c r="P61" s="44" t="str">
        <f t="shared" si="11"/>
        <v>LECHE CARNATION</v>
      </c>
    </row>
    <row r="62" spans="1:16" s="43" customFormat="1" ht="15.75" thickBot="1" x14ac:dyDescent="0.3">
      <c r="A62" s="53">
        <v>449</v>
      </c>
      <c r="B62" s="52" t="s">
        <v>94</v>
      </c>
      <c r="C62" s="42">
        <v>0</v>
      </c>
      <c r="D62" s="51">
        <v>24</v>
      </c>
      <c r="E62" s="71">
        <f t="shared" si="2"/>
        <v>24</v>
      </c>
      <c r="F62" s="27">
        <v>0</v>
      </c>
      <c r="G62" s="111">
        <v>54.11</v>
      </c>
      <c r="H62" s="48">
        <f t="shared" si="3"/>
        <v>0</v>
      </c>
      <c r="I62" s="5"/>
      <c r="J62" s="47">
        <f t="shared" si="10"/>
        <v>449</v>
      </c>
      <c r="K62" s="46" t="str">
        <f t="shared" si="10"/>
        <v>MAIZ DULCE LINDA  UNIDAD</v>
      </c>
      <c r="O62" s="45">
        <f t="shared" si="11"/>
        <v>449</v>
      </c>
      <c r="P62" s="44" t="str">
        <f t="shared" si="11"/>
        <v>MAIZ DULCE LINDA  UNIDAD</v>
      </c>
    </row>
    <row r="63" spans="1:16" ht="15.75" thickBot="1" x14ac:dyDescent="0.3">
      <c r="A63" s="32">
        <v>551</v>
      </c>
      <c r="B63" s="31" t="s">
        <v>93</v>
      </c>
      <c r="C63" s="27">
        <v>0</v>
      </c>
      <c r="D63" s="29">
        <v>10</v>
      </c>
      <c r="E63" s="71">
        <f t="shared" si="2"/>
        <v>0</v>
      </c>
      <c r="F63" s="27">
        <v>10</v>
      </c>
      <c r="G63" s="26">
        <v>129.99</v>
      </c>
      <c r="H63" s="48">
        <f t="shared" si="3"/>
        <v>1299.9000000000001</v>
      </c>
      <c r="J63" s="24">
        <f t="shared" si="10"/>
        <v>551</v>
      </c>
      <c r="K63" s="3" t="str">
        <f t="shared" si="10"/>
        <v>MAIZENA DURYEA 320 GR.  UNIDAD</v>
      </c>
      <c r="O63" s="41">
        <f t="shared" si="11"/>
        <v>551</v>
      </c>
      <c r="P63" s="40" t="str">
        <f t="shared" si="11"/>
        <v>MAIZENA DURYEA 320 GR.  UNIDAD</v>
      </c>
    </row>
    <row r="64" spans="1:16" ht="15.75" thickBot="1" x14ac:dyDescent="0.3">
      <c r="A64" s="53">
        <v>6716</v>
      </c>
      <c r="B64" s="52" t="s">
        <v>92</v>
      </c>
      <c r="C64" s="42">
        <v>0</v>
      </c>
      <c r="D64" s="51">
        <v>0</v>
      </c>
      <c r="E64" s="71">
        <f t="shared" si="2"/>
        <v>0</v>
      </c>
      <c r="F64" s="27">
        <v>0</v>
      </c>
      <c r="G64" s="111">
        <v>325</v>
      </c>
      <c r="H64" s="48">
        <f t="shared" si="3"/>
        <v>0</v>
      </c>
      <c r="J64" s="24">
        <f t="shared" si="10"/>
        <v>6716</v>
      </c>
      <c r="K64" s="3" t="str">
        <f t="shared" si="10"/>
        <v>MANITO LIMPIA SUPRA GALONES</v>
      </c>
      <c r="O64" s="41">
        <f t="shared" si="11"/>
        <v>6716</v>
      </c>
      <c r="P64" s="40" t="str">
        <f t="shared" si="11"/>
        <v>MANITO LIMPIA SUPRA GALONES</v>
      </c>
    </row>
    <row r="65" spans="1:16" s="43" customFormat="1" ht="15.75" thickBot="1" x14ac:dyDescent="0.3">
      <c r="A65" s="32">
        <v>336</v>
      </c>
      <c r="B65" s="31" t="s">
        <v>91</v>
      </c>
      <c r="C65" s="27">
        <v>3</v>
      </c>
      <c r="D65" s="29">
        <v>5</v>
      </c>
      <c r="E65" s="71">
        <v>10</v>
      </c>
      <c r="F65" s="27">
        <v>0</v>
      </c>
      <c r="G65" s="26">
        <v>365</v>
      </c>
      <c r="H65" s="48">
        <f t="shared" si="3"/>
        <v>0</v>
      </c>
      <c r="I65" s="5"/>
      <c r="J65" s="47">
        <f t="shared" si="10"/>
        <v>336</v>
      </c>
      <c r="K65" s="46" t="str">
        <f t="shared" si="10"/>
        <v>MANTEQUILLA MANICERA TARRO DE 5 LBS.</v>
      </c>
      <c r="O65" s="45">
        <f t="shared" si="11"/>
        <v>336</v>
      </c>
      <c r="P65" s="44" t="str">
        <f t="shared" si="11"/>
        <v>MANTEQUILLA MANICERA TARRO DE 5 LBS.</v>
      </c>
    </row>
    <row r="66" spans="1:16" s="43" customFormat="1" ht="15.75" thickBot="1" x14ac:dyDescent="0.3">
      <c r="A66" s="53">
        <v>188</v>
      </c>
      <c r="B66" s="52" t="s">
        <v>90</v>
      </c>
      <c r="C66" s="42">
        <v>0</v>
      </c>
      <c r="D66" s="51">
        <v>2</v>
      </c>
      <c r="E66" s="71">
        <v>10</v>
      </c>
      <c r="F66" s="27">
        <v>0</v>
      </c>
      <c r="G66" s="111">
        <v>670</v>
      </c>
      <c r="H66" s="48">
        <f t="shared" si="3"/>
        <v>0</v>
      </c>
      <c r="I66" s="5"/>
      <c r="J66" s="47">
        <f t="shared" si="10"/>
        <v>188</v>
      </c>
      <c r="K66" s="46" t="str">
        <f t="shared" si="10"/>
        <v xml:space="preserve">MAYONESA BALDOM GALON </v>
      </c>
      <c r="O66" s="45">
        <f t="shared" si="11"/>
        <v>188</v>
      </c>
      <c r="P66" s="44" t="str">
        <f t="shared" si="11"/>
        <v xml:space="preserve">MAYONESA BALDOM GALON </v>
      </c>
    </row>
    <row r="67" spans="1:16" s="43" customFormat="1" ht="15.75" thickBot="1" x14ac:dyDescent="0.3">
      <c r="A67" s="32">
        <v>842</v>
      </c>
      <c r="B67" s="31" t="s">
        <v>89</v>
      </c>
      <c r="C67" s="27">
        <v>0</v>
      </c>
      <c r="D67" s="29">
        <v>5</v>
      </c>
      <c r="E67" s="71">
        <f>C67+D67-F67</f>
        <v>5</v>
      </c>
      <c r="F67" s="27">
        <v>0</v>
      </c>
      <c r="G67" s="26">
        <v>310</v>
      </c>
      <c r="H67" s="48">
        <f>G67*F67</f>
        <v>0</v>
      </c>
      <c r="I67" s="5"/>
      <c r="J67" s="47">
        <f t="shared" si="10"/>
        <v>842</v>
      </c>
      <c r="K67" s="46" t="str">
        <f t="shared" si="10"/>
        <v>PASTA PRINCESA CODITOS FUNDA DE 10/1LB.</v>
      </c>
      <c r="O67" s="45">
        <f t="shared" si="11"/>
        <v>842</v>
      </c>
      <c r="P67" s="44" t="str">
        <f t="shared" si="11"/>
        <v>PASTA PRINCESA CODITOS FUNDA DE 10/1LB.</v>
      </c>
    </row>
    <row r="68" spans="1:16" s="43" customFormat="1" ht="14.25" customHeight="1" thickBot="1" x14ac:dyDescent="0.3">
      <c r="A68" s="53">
        <v>1999</v>
      </c>
      <c r="B68" s="52" t="s">
        <v>88</v>
      </c>
      <c r="C68" s="42">
        <v>10</v>
      </c>
      <c r="D68" s="51">
        <v>10</v>
      </c>
      <c r="E68" s="71">
        <f t="shared" si="2"/>
        <v>10</v>
      </c>
      <c r="F68" s="27">
        <v>10</v>
      </c>
      <c r="G68" s="111">
        <v>315</v>
      </c>
      <c r="H68" s="48">
        <f t="shared" si="3"/>
        <v>3150</v>
      </c>
      <c r="I68" s="5"/>
      <c r="J68" s="47">
        <f t="shared" si="10"/>
        <v>1999</v>
      </c>
      <c r="K68" s="46" t="str">
        <f t="shared" si="10"/>
        <v>PASTA PRINCESA ESPAGUETIS 10-LIB</v>
      </c>
      <c r="O68" s="45">
        <f t="shared" si="11"/>
        <v>1999</v>
      </c>
      <c r="P68" s="44" t="str">
        <f t="shared" si="11"/>
        <v>PASTA PRINCESA ESPAGUETIS 10-LIB</v>
      </c>
    </row>
    <row r="69" spans="1:16" s="43" customFormat="1" ht="15.75" thickBot="1" x14ac:dyDescent="0.3">
      <c r="A69" s="32">
        <v>692</v>
      </c>
      <c r="B69" s="31" t="s">
        <v>199</v>
      </c>
      <c r="C69" s="27">
        <v>15</v>
      </c>
      <c r="D69" s="29">
        <v>20</v>
      </c>
      <c r="E69" s="71">
        <f t="shared" si="2"/>
        <v>20</v>
      </c>
      <c r="F69" s="27">
        <v>15</v>
      </c>
      <c r="G69" s="26">
        <v>315</v>
      </c>
      <c r="H69" s="48">
        <f t="shared" si="3"/>
        <v>4725</v>
      </c>
      <c r="I69" s="5"/>
      <c r="J69" s="47">
        <f t="shared" si="10"/>
        <v>692</v>
      </c>
      <c r="K69" s="46" t="str">
        <f t="shared" si="10"/>
        <v>PASTA MILANO FIDEO FUNDA DE 10 LIBRAS</v>
      </c>
      <c r="O69" s="45">
        <f t="shared" si="11"/>
        <v>692</v>
      </c>
      <c r="P69" s="44" t="str">
        <f t="shared" si="11"/>
        <v>PASTA MILANO FIDEO FUNDA DE 10 LIBRAS</v>
      </c>
    </row>
    <row r="70" spans="1:16" ht="15.75" thickBot="1" x14ac:dyDescent="0.3">
      <c r="A70" s="53"/>
      <c r="B70" s="52" t="s">
        <v>86</v>
      </c>
      <c r="C70" s="42">
        <v>0</v>
      </c>
      <c r="D70" s="51">
        <v>100</v>
      </c>
      <c r="E70" s="71">
        <f t="shared" si="2"/>
        <v>100</v>
      </c>
      <c r="F70" s="27"/>
      <c r="G70" s="111">
        <v>95</v>
      </c>
      <c r="H70" s="48">
        <f t="shared" si="3"/>
        <v>0</v>
      </c>
      <c r="J70" s="24">
        <f t="shared" si="10"/>
        <v>0</v>
      </c>
      <c r="K70" s="3" t="str">
        <f t="shared" si="10"/>
        <v>POLLO LIBRAS</v>
      </c>
      <c r="O70" s="41">
        <f t="shared" si="11"/>
        <v>0</v>
      </c>
      <c r="P70" s="40" t="str">
        <f t="shared" si="11"/>
        <v>POLLO LIBRAS</v>
      </c>
    </row>
    <row r="71" spans="1:16" s="43" customFormat="1" ht="15.75" thickBot="1" x14ac:dyDescent="0.3">
      <c r="A71" s="32">
        <v>770381</v>
      </c>
      <c r="B71" s="31" t="s">
        <v>85</v>
      </c>
      <c r="C71" s="27">
        <v>0</v>
      </c>
      <c r="D71" s="29">
        <v>100</v>
      </c>
      <c r="E71" s="71">
        <f t="shared" si="2"/>
        <v>95</v>
      </c>
      <c r="F71" s="27">
        <v>5</v>
      </c>
      <c r="G71" s="26">
        <v>280</v>
      </c>
      <c r="H71" s="48">
        <f t="shared" si="3"/>
        <v>1400</v>
      </c>
      <c r="I71" s="5"/>
      <c r="J71" s="47">
        <f t="shared" si="10"/>
        <v>770381</v>
      </c>
      <c r="K71" s="46" t="str">
        <f t="shared" si="10"/>
        <v>SAL MOLIDA FUNDA 1- LIBRAS</v>
      </c>
      <c r="O71" s="45">
        <f t="shared" si="11"/>
        <v>770381</v>
      </c>
      <c r="P71" s="44" t="str">
        <f t="shared" si="11"/>
        <v>SAL MOLIDA FUNDA 1- LIBRAS</v>
      </c>
    </row>
    <row r="72" spans="1:16" s="43" customFormat="1" ht="15.75" thickBot="1" x14ac:dyDescent="0.3">
      <c r="A72" s="53">
        <v>2280</v>
      </c>
      <c r="B72" s="52" t="s">
        <v>83</v>
      </c>
      <c r="C72" s="42">
        <v>7.5</v>
      </c>
      <c r="D72" s="51">
        <v>10</v>
      </c>
      <c r="E72" s="71">
        <f t="shared" si="2"/>
        <v>10</v>
      </c>
      <c r="F72" s="27">
        <v>7.5</v>
      </c>
      <c r="G72" s="122">
        <v>415</v>
      </c>
      <c r="H72" s="48">
        <f t="shared" si="3"/>
        <v>3112.5</v>
      </c>
      <c r="I72" s="5"/>
      <c r="J72" s="47">
        <f t="shared" si="10"/>
        <v>2280</v>
      </c>
      <c r="K72" s="46" t="str">
        <f t="shared" si="10"/>
        <v>SALAMI IND.  SUPER ESPECIAL 3.5 LIB Unidad</v>
      </c>
      <c r="O72" s="45">
        <f t="shared" si="11"/>
        <v>2280</v>
      </c>
      <c r="P72" s="44" t="str">
        <f t="shared" si="11"/>
        <v>SALAMI IND.  SUPER ESPECIAL 3.5 LIB Unidad</v>
      </c>
    </row>
    <row r="73" spans="1:16" s="43" customFormat="1" ht="15.75" thickBot="1" x14ac:dyDescent="0.3">
      <c r="A73" s="32">
        <v>570</v>
      </c>
      <c r="B73" s="31" t="s">
        <v>82</v>
      </c>
      <c r="C73" s="27">
        <v>0</v>
      </c>
      <c r="D73" s="29">
        <v>5</v>
      </c>
      <c r="E73" s="71">
        <f t="shared" si="2"/>
        <v>5</v>
      </c>
      <c r="F73" s="27">
        <v>0</v>
      </c>
      <c r="G73" s="26">
        <v>670</v>
      </c>
      <c r="H73" s="48">
        <f t="shared" si="3"/>
        <v>0</v>
      </c>
      <c r="I73" s="5"/>
      <c r="J73" s="47">
        <f t="shared" si="10"/>
        <v>570</v>
      </c>
      <c r="K73" s="46" t="str">
        <f t="shared" si="10"/>
        <v>SALSA TOMATE LINDA 6/5 GALON</v>
      </c>
      <c r="O73" s="45">
        <f t="shared" si="11"/>
        <v>570</v>
      </c>
      <c r="P73" s="44" t="str">
        <f t="shared" si="11"/>
        <v>SALSA TOMATE LINDA 6/5 GALON</v>
      </c>
    </row>
    <row r="74" spans="1:16" s="43" customFormat="1" ht="15.75" thickBot="1" x14ac:dyDescent="0.3">
      <c r="A74" s="53">
        <v>2040</v>
      </c>
      <c r="B74" s="52" t="s">
        <v>81</v>
      </c>
      <c r="C74" s="42">
        <v>0</v>
      </c>
      <c r="D74" s="51">
        <v>2</v>
      </c>
      <c r="E74" s="71">
        <f t="shared" si="2"/>
        <v>2</v>
      </c>
      <c r="F74" s="27">
        <v>0</v>
      </c>
      <c r="G74" s="111">
        <v>150</v>
      </c>
      <c r="H74" s="48">
        <f t="shared" si="3"/>
        <v>0</v>
      </c>
      <c r="I74" s="5"/>
      <c r="J74" s="47">
        <f t="shared" si="10"/>
        <v>2040</v>
      </c>
      <c r="K74" s="46" t="str">
        <f t="shared" si="10"/>
        <v>SAZON RANCHERO CON AZAFRAN SOBRE</v>
      </c>
      <c r="O74" s="45">
        <f t="shared" si="11"/>
        <v>2040</v>
      </c>
      <c r="P74" s="44" t="str">
        <f t="shared" si="11"/>
        <v>SAZON RANCHERO CON AZAFRAN SOBRE</v>
      </c>
    </row>
    <row r="75" spans="1:16" s="43" customFormat="1" ht="15.75" thickBot="1" x14ac:dyDescent="0.3">
      <c r="A75" s="109"/>
      <c r="B75" s="110" t="s">
        <v>197</v>
      </c>
      <c r="C75" s="27">
        <v>0</v>
      </c>
      <c r="D75" s="29">
        <v>0</v>
      </c>
      <c r="E75" s="71">
        <f t="shared" si="2"/>
        <v>0</v>
      </c>
      <c r="F75" s="27">
        <v>0</v>
      </c>
      <c r="G75" s="26">
        <v>160</v>
      </c>
      <c r="H75" s="48">
        <f t="shared" si="3"/>
        <v>0</v>
      </c>
      <c r="I75" s="5"/>
      <c r="J75" s="47"/>
      <c r="K75" s="46" t="str">
        <f t="shared" si="10"/>
        <v>JAMONADA AGROFEN</v>
      </c>
      <c r="O75" s="45"/>
      <c r="P75" s="44" t="str">
        <f t="shared" si="11"/>
        <v>JAMONADA AGROFEN</v>
      </c>
    </row>
    <row r="76" spans="1:16" s="43" customFormat="1" ht="15.75" thickBot="1" x14ac:dyDescent="0.3">
      <c r="A76" s="109"/>
      <c r="B76" s="110" t="s">
        <v>159</v>
      </c>
      <c r="C76" s="27">
        <v>0</v>
      </c>
      <c r="D76" s="29">
        <v>0</v>
      </c>
      <c r="E76" s="71">
        <f t="shared" si="2"/>
        <v>0</v>
      </c>
      <c r="F76" s="27">
        <v>0</v>
      </c>
      <c r="G76" s="26">
        <v>45</v>
      </c>
      <c r="H76" s="48">
        <f t="shared" si="3"/>
        <v>0</v>
      </c>
      <c r="I76" s="5"/>
      <c r="J76" s="47"/>
      <c r="K76" s="46"/>
      <c r="O76" s="45"/>
      <c r="P76" s="44"/>
    </row>
    <row r="77" spans="1:16" s="43" customFormat="1" ht="15.75" thickBot="1" x14ac:dyDescent="0.3">
      <c r="A77" s="32"/>
      <c r="B77" s="31" t="s">
        <v>80</v>
      </c>
      <c r="C77" s="27">
        <v>0</v>
      </c>
      <c r="D77" s="29">
        <v>0</v>
      </c>
      <c r="E77" s="71">
        <f t="shared" si="2"/>
        <v>0</v>
      </c>
      <c r="F77" s="27">
        <v>0</v>
      </c>
      <c r="G77" s="26">
        <v>125</v>
      </c>
      <c r="H77" s="48">
        <f t="shared" si="3"/>
        <v>0</v>
      </c>
      <c r="I77" s="5"/>
      <c r="J77" s="47"/>
      <c r="K77" s="46"/>
      <c r="O77" s="45"/>
      <c r="P77" s="44"/>
    </row>
    <row r="78" spans="1:16" ht="15.75" thickBot="1" x14ac:dyDescent="0.3">
      <c r="A78" s="53">
        <v>2934</v>
      </c>
      <c r="B78" s="52" t="s">
        <v>79</v>
      </c>
      <c r="C78" s="42">
        <v>0</v>
      </c>
      <c r="D78" s="51">
        <v>1</v>
      </c>
      <c r="E78" s="71">
        <f t="shared" si="2"/>
        <v>1</v>
      </c>
      <c r="F78" s="27">
        <v>0</v>
      </c>
      <c r="G78" s="111">
        <v>170</v>
      </c>
      <c r="H78" s="48">
        <f>G78*F78</f>
        <v>0</v>
      </c>
      <c r="J78" s="24">
        <f>A78</f>
        <v>2934</v>
      </c>
      <c r="K78" s="3" t="str">
        <f>B78</f>
        <v>OREGANO MOLIDO LIBRAS</v>
      </c>
      <c r="O78" s="41">
        <f>J78</f>
        <v>2934</v>
      </c>
      <c r="P78" s="40" t="str">
        <f>K78</f>
        <v>OREGANO MOLIDO LIBRAS</v>
      </c>
    </row>
    <row r="79" spans="1:16" s="43" customFormat="1" ht="15.75" thickBot="1" x14ac:dyDescent="0.3">
      <c r="A79" s="32"/>
      <c r="B79" s="31" t="s">
        <v>78</v>
      </c>
      <c r="C79" s="27">
        <v>0</v>
      </c>
      <c r="D79" s="29">
        <v>0</v>
      </c>
      <c r="E79" s="71">
        <f t="shared" si="2"/>
        <v>0</v>
      </c>
      <c r="F79" s="27">
        <v>0</v>
      </c>
      <c r="G79" s="26">
        <v>0</v>
      </c>
      <c r="H79" s="48">
        <f t="shared" si="3"/>
        <v>0</v>
      </c>
      <c r="I79" s="5"/>
      <c r="J79" s="47"/>
      <c r="K79" s="46" t="str">
        <f t="shared" ref="K79:K93" si="12">B79</f>
        <v>OREGANO ENTERO LIBRAS</v>
      </c>
      <c r="O79" s="45"/>
      <c r="P79" s="44" t="str">
        <f t="shared" ref="P79:P93" si="13">K79</f>
        <v>OREGANO ENTERO LIBRAS</v>
      </c>
    </row>
    <row r="80" spans="1:16" ht="15.75" thickBot="1" x14ac:dyDescent="0.3">
      <c r="A80" s="32">
        <v>3173</v>
      </c>
      <c r="B80" s="31" t="s">
        <v>194</v>
      </c>
      <c r="C80" s="27">
        <v>18</v>
      </c>
      <c r="D80" s="29">
        <v>65</v>
      </c>
      <c r="E80" s="71">
        <f t="shared" si="2"/>
        <v>83</v>
      </c>
      <c r="F80" s="27">
        <v>0</v>
      </c>
      <c r="G80" s="26">
        <v>229.99</v>
      </c>
      <c r="H80" s="48">
        <f t="shared" si="3"/>
        <v>0</v>
      </c>
      <c r="J80" s="24">
        <f>A80</f>
        <v>3173</v>
      </c>
      <c r="K80" s="3" t="str">
        <f t="shared" si="12"/>
        <v>QUESO MOSARELLA</v>
      </c>
      <c r="O80" s="41">
        <f>J80</f>
        <v>3173</v>
      </c>
      <c r="P80" s="40" t="str">
        <f t="shared" si="13"/>
        <v>QUESO MOSARELLA</v>
      </c>
    </row>
    <row r="81" spans="1:34" ht="15.75" thickBot="1" x14ac:dyDescent="0.3">
      <c r="A81" s="53">
        <v>319</v>
      </c>
      <c r="B81" s="52" t="s">
        <v>76</v>
      </c>
      <c r="C81" s="42">
        <v>0</v>
      </c>
      <c r="D81" s="51">
        <v>6</v>
      </c>
      <c r="E81" s="71">
        <f t="shared" si="2"/>
        <v>6</v>
      </c>
      <c r="F81" s="27">
        <v>0</v>
      </c>
      <c r="G81" s="111">
        <v>324.99</v>
      </c>
      <c r="H81" s="48">
        <f t="shared" si="3"/>
        <v>0</v>
      </c>
      <c r="J81" s="24">
        <f>A81</f>
        <v>319</v>
      </c>
      <c r="K81" s="3" t="str">
        <f t="shared" si="12"/>
        <v>SOPA MAGGI 12/12 (SOBRE)</v>
      </c>
      <c r="O81" s="41">
        <f>J81</f>
        <v>319</v>
      </c>
      <c r="P81" s="40" t="str">
        <f t="shared" si="13"/>
        <v>SOPA MAGGI 12/12 (SOBRE)</v>
      </c>
    </row>
    <row r="82" spans="1:34" s="43" customFormat="1" ht="15.75" thickBot="1" x14ac:dyDescent="0.3">
      <c r="A82" s="32"/>
      <c r="B82" s="31" t="s">
        <v>170</v>
      </c>
      <c r="C82" s="27">
        <v>0</v>
      </c>
      <c r="D82" s="29">
        <v>0</v>
      </c>
      <c r="E82" s="71">
        <v>2</v>
      </c>
      <c r="F82" s="27">
        <v>0</v>
      </c>
      <c r="G82" s="26">
        <v>1350</v>
      </c>
      <c r="H82" s="48">
        <f t="shared" ref="H82:H126" si="14">G82*F82</f>
        <v>0</v>
      </c>
      <c r="I82" s="5"/>
      <c r="J82" s="47"/>
      <c r="K82" s="46" t="str">
        <f t="shared" si="12"/>
        <v>CALDO DOÑA GALLINA 6/240</v>
      </c>
      <c r="O82" s="45"/>
      <c r="P82" s="44" t="str">
        <f t="shared" si="13"/>
        <v>CALDO DOÑA GALLINA 6/240</v>
      </c>
    </row>
    <row r="83" spans="1:34" s="43" customFormat="1" ht="15.75" thickBot="1" x14ac:dyDescent="0.3">
      <c r="A83" s="53"/>
      <c r="B83" s="52" t="s">
        <v>32</v>
      </c>
      <c r="C83" s="42">
        <v>0</v>
      </c>
      <c r="D83" s="51">
        <v>14</v>
      </c>
      <c r="E83" s="71">
        <f t="shared" ref="E83:E89" si="15">C83+D83-F83</f>
        <v>14</v>
      </c>
      <c r="F83" s="27">
        <v>0</v>
      </c>
      <c r="G83" s="111">
        <v>675</v>
      </c>
      <c r="H83" s="48">
        <f t="shared" si="14"/>
        <v>0</v>
      </c>
      <c r="I83" s="5"/>
      <c r="J83" s="47"/>
      <c r="K83" s="46" t="str">
        <f t="shared" si="12"/>
        <v>PAPEL BLANCO 30/1 UNIDAD</v>
      </c>
      <c r="O83" s="45"/>
      <c r="P83" s="44" t="str">
        <f t="shared" si="13"/>
        <v>PAPEL BLANCO 30/1 UNIDAD</v>
      </c>
    </row>
    <row r="84" spans="1:34" s="43" customFormat="1" ht="15.75" thickBot="1" x14ac:dyDescent="0.3">
      <c r="A84" s="32"/>
      <c r="B84" s="31" t="s">
        <v>198</v>
      </c>
      <c r="C84" s="27">
        <v>0</v>
      </c>
      <c r="D84" s="29">
        <v>0</v>
      </c>
      <c r="E84" s="71">
        <f t="shared" si="15"/>
        <v>0</v>
      </c>
      <c r="F84" s="27">
        <v>0</v>
      </c>
      <c r="G84" s="26">
        <v>1650</v>
      </c>
      <c r="H84" s="48">
        <f t="shared" si="14"/>
        <v>0</v>
      </c>
      <c r="I84" s="5"/>
      <c r="J84" s="47"/>
      <c r="K84" s="46" t="str">
        <f t="shared" si="12"/>
        <v>SALCHICHA JAJA</v>
      </c>
      <c r="O84" s="45"/>
      <c r="P84" s="44" t="str">
        <f t="shared" si="13"/>
        <v>SALCHICHA JAJA</v>
      </c>
    </row>
    <row r="85" spans="1:34" ht="15.75" thickBot="1" x14ac:dyDescent="0.3">
      <c r="A85" s="32">
        <v>6833</v>
      </c>
      <c r="B85" s="31" t="s">
        <v>72</v>
      </c>
      <c r="C85" s="27">
        <v>0</v>
      </c>
      <c r="D85" s="29">
        <v>25</v>
      </c>
      <c r="E85" s="71">
        <f t="shared" si="15"/>
        <v>0</v>
      </c>
      <c r="F85" s="27">
        <v>25</v>
      </c>
      <c r="G85" s="26">
        <v>60</v>
      </c>
      <c r="H85" s="48">
        <f t="shared" si="14"/>
        <v>1500</v>
      </c>
      <c r="J85" s="24">
        <f>A85</f>
        <v>6833</v>
      </c>
      <c r="K85" s="3" t="str">
        <f t="shared" si="12"/>
        <v xml:space="preserve">TAMARINDO PAQUETE </v>
      </c>
      <c r="O85" s="41">
        <f>J85</f>
        <v>6833</v>
      </c>
      <c r="P85" s="40" t="str">
        <f t="shared" si="13"/>
        <v xml:space="preserve">TAMARINDO PAQUETE </v>
      </c>
    </row>
    <row r="86" spans="1:34" s="43" customFormat="1" ht="15.75" thickBot="1" x14ac:dyDescent="0.3">
      <c r="A86" s="53">
        <v>6581</v>
      </c>
      <c r="B86" s="52" t="s">
        <v>168</v>
      </c>
      <c r="C86" s="42">
        <v>0</v>
      </c>
      <c r="D86" s="51">
        <v>70</v>
      </c>
      <c r="E86" s="71">
        <f t="shared" si="15"/>
        <v>70</v>
      </c>
      <c r="F86" s="27">
        <v>0</v>
      </c>
      <c r="G86" s="49">
        <v>53</v>
      </c>
      <c r="H86" s="48">
        <f t="shared" si="14"/>
        <v>0</v>
      </c>
      <c r="I86" s="5"/>
      <c r="J86" s="47">
        <f>A86</f>
        <v>6581</v>
      </c>
      <c r="K86" s="46" t="str">
        <f t="shared" si="12"/>
        <v>HABICHUELA NEGRA</v>
      </c>
      <c r="O86" s="45">
        <f>J86</f>
        <v>6581</v>
      </c>
      <c r="P86" s="44" t="str">
        <f t="shared" si="13"/>
        <v>HABICHUELA NEGRA</v>
      </c>
    </row>
    <row r="87" spans="1:34" s="43" customFormat="1" ht="15.75" thickBot="1" x14ac:dyDescent="0.3">
      <c r="A87" s="32">
        <v>243</v>
      </c>
      <c r="B87" s="31" t="s">
        <v>70</v>
      </c>
      <c r="C87" s="27">
        <v>1</v>
      </c>
      <c r="D87" s="29">
        <v>2</v>
      </c>
      <c r="E87" s="108">
        <f t="shared" si="15"/>
        <v>2</v>
      </c>
      <c r="F87" s="27">
        <v>1</v>
      </c>
      <c r="G87" s="26">
        <v>185</v>
      </c>
      <c r="H87" s="48">
        <f t="shared" si="14"/>
        <v>185</v>
      </c>
      <c r="I87" s="5"/>
      <c r="J87" s="47">
        <f>A87</f>
        <v>243</v>
      </c>
      <c r="K87" s="46" t="str">
        <f t="shared" si="12"/>
        <v>VAINILLA BLANCA GALON</v>
      </c>
      <c r="O87" s="45">
        <f>J87</f>
        <v>243</v>
      </c>
      <c r="P87" s="44" t="str">
        <f t="shared" si="13"/>
        <v>VAINILLA BLANCA GALON</v>
      </c>
    </row>
    <row r="88" spans="1:34" s="43" customFormat="1" ht="15.75" thickBot="1" x14ac:dyDescent="0.3">
      <c r="A88" s="53">
        <v>2265</v>
      </c>
      <c r="B88" s="52" t="s">
        <v>69</v>
      </c>
      <c r="C88" s="42">
        <v>1</v>
      </c>
      <c r="D88" s="29">
        <v>10</v>
      </c>
      <c r="E88" s="108">
        <f t="shared" si="15"/>
        <v>10</v>
      </c>
      <c r="F88" s="27">
        <v>1</v>
      </c>
      <c r="G88" s="49">
        <v>490</v>
      </c>
      <c r="H88" s="48">
        <f t="shared" si="14"/>
        <v>490</v>
      </c>
      <c r="I88" s="5"/>
      <c r="J88" s="47">
        <f>A88</f>
        <v>2265</v>
      </c>
      <c r="K88" s="46" t="str">
        <f t="shared" si="12"/>
        <v xml:space="preserve">VINAGRE DEL NORTE 4/1 GALON </v>
      </c>
      <c r="O88" s="45">
        <f>J88</f>
        <v>2265</v>
      </c>
      <c r="P88" s="44" t="str">
        <f t="shared" si="13"/>
        <v xml:space="preserve">VINAGRE DEL NORTE 4/1 GALON </v>
      </c>
    </row>
    <row r="89" spans="1:34" s="2" customFormat="1" ht="15.75" thickBot="1" x14ac:dyDescent="0.3">
      <c r="A89" s="32"/>
      <c r="B89" s="31" t="s">
        <v>68</v>
      </c>
      <c r="C89" s="27">
        <v>0</v>
      </c>
      <c r="D89" s="29"/>
      <c r="E89" s="71">
        <f t="shared" si="15"/>
        <v>0</v>
      </c>
      <c r="F89" s="27">
        <v>0</v>
      </c>
      <c r="G89" s="26">
        <v>0</v>
      </c>
      <c r="H89" s="48">
        <f t="shared" si="14"/>
        <v>0</v>
      </c>
      <c r="I89" s="5"/>
      <c r="J89" s="47"/>
      <c r="K89" s="46" t="str">
        <f t="shared" si="12"/>
        <v>ESPECIAL</v>
      </c>
      <c r="L89" s="57"/>
      <c r="M89" s="57"/>
      <c r="O89" s="56"/>
      <c r="P89" s="55" t="str">
        <f t="shared" si="13"/>
        <v>ESPECIAL</v>
      </c>
      <c r="Q89" s="54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</row>
    <row r="90" spans="1:34" s="43" customFormat="1" ht="15.75" thickBot="1" x14ac:dyDescent="0.3">
      <c r="A90" s="53">
        <v>2295</v>
      </c>
      <c r="B90" s="52" t="s">
        <v>67</v>
      </c>
      <c r="C90" s="42">
        <v>0</v>
      </c>
      <c r="D90" s="51">
        <v>7</v>
      </c>
      <c r="E90" s="71">
        <f>C90+D90-F90</f>
        <v>7</v>
      </c>
      <c r="F90" s="27">
        <v>0</v>
      </c>
      <c r="G90" s="49">
        <v>140</v>
      </c>
      <c r="H90" s="48">
        <f t="shared" si="14"/>
        <v>0</v>
      </c>
      <c r="I90" s="5"/>
      <c r="J90" s="47">
        <f>A90</f>
        <v>2295</v>
      </c>
      <c r="K90" s="46" t="str">
        <f t="shared" si="12"/>
        <v>ESPECIAS ANIS LIBRA</v>
      </c>
      <c r="O90" s="45">
        <f>J90</f>
        <v>2295</v>
      </c>
      <c r="P90" s="44" t="str">
        <f t="shared" si="13"/>
        <v>ESPECIAS ANIS LIBRA</v>
      </c>
    </row>
    <row r="91" spans="1:34" s="43" customFormat="1" ht="15.75" thickBot="1" x14ac:dyDescent="0.3">
      <c r="A91" s="32">
        <v>850</v>
      </c>
      <c r="B91" s="31" t="s">
        <v>66</v>
      </c>
      <c r="C91" s="27">
        <v>0</v>
      </c>
      <c r="D91" s="29">
        <v>2</v>
      </c>
      <c r="E91" s="71">
        <f t="shared" ref="E91:E113" si="16">C91+D91-F91</f>
        <v>2</v>
      </c>
      <c r="F91" s="27">
        <v>0</v>
      </c>
      <c r="G91" s="26">
        <v>200</v>
      </c>
      <c r="H91" s="48">
        <f t="shared" si="14"/>
        <v>0</v>
      </c>
      <c r="I91" s="5"/>
      <c r="J91" s="47">
        <f>A91</f>
        <v>850</v>
      </c>
      <c r="K91" s="46" t="str">
        <f t="shared" si="12"/>
        <v>ESPECIAS CANELA LIBRA</v>
      </c>
      <c r="O91" s="45">
        <f>J91</f>
        <v>850</v>
      </c>
      <c r="P91" s="44" t="str">
        <f t="shared" si="13"/>
        <v>ESPECIAS CANELA LIBRA</v>
      </c>
    </row>
    <row r="92" spans="1:34" s="43" customFormat="1" ht="15.75" thickBot="1" x14ac:dyDescent="0.3">
      <c r="A92" s="53">
        <v>2307</v>
      </c>
      <c r="B92" s="52" t="s">
        <v>65</v>
      </c>
      <c r="C92" s="42">
        <v>0</v>
      </c>
      <c r="D92" s="51">
        <v>4.5</v>
      </c>
      <c r="E92" s="71">
        <f t="shared" si="16"/>
        <v>4.5</v>
      </c>
      <c r="F92" s="27">
        <v>0</v>
      </c>
      <c r="G92" s="49">
        <v>250</v>
      </c>
      <c r="H92" s="48">
        <f t="shared" si="14"/>
        <v>0</v>
      </c>
      <c r="I92" s="5"/>
      <c r="J92" s="47">
        <f>A92</f>
        <v>2307</v>
      </c>
      <c r="K92" s="46" t="str">
        <f t="shared" si="12"/>
        <v>ESPECIAS MALAGUETA  LIBRAS</v>
      </c>
      <c r="O92" s="45">
        <f>J92</f>
        <v>2307</v>
      </c>
      <c r="P92" s="44" t="str">
        <f t="shared" si="13"/>
        <v>ESPECIAS MALAGUETA  LIBRAS</v>
      </c>
    </row>
    <row r="93" spans="1:34" s="43" customFormat="1" ht="15.75" thickBot="1" x14ac:dyDescent="0.3">
      <c r="A93" s="32">
        <v>3449</v>
      </c>
      <c r="B93" s="31" t="s">
        <v>64</v>
      </c>
      <c r="C93" s="27">
        <v>0</v>
      </c>
      <c r="D93" s="29">
        <v>2</v>
      </c>
      <c r="E93" s="71">
        <f t="shared" si="16"/>
        <v>2</v>
      </c>
      <c r="F93" s="27">
        <v>0</v>
      </c>
      <c r="G93" s="26">
        <v>425</v>
      </c>
      <c r="H93" s="48">
        <f>G93*F93</f>
        <v>0</v>
      </c>
      <c r="I93" s="5"/>
      <c r="J93" s="47">
        <f>A93</f>
        <v>3449</v>
      </c>
      <c r="K93" s="46" t="str">
        <f t="shared" si="12"/>
        <v>ESPECIAS NUEZ MOSCADA LIBRAS</v>
      </c>
      <c r="O93" s="45">
        <f>J93</f>
        <v>3449</v>
      </c>
      <c r="P93" s="44" t="str">
        <f t="shared" si="13"/>
        <v>ESPECIAS NUEZ MOSCADA LIBRAS</v>
      </c>
    </row>
    <row r="94" spans="1:34" s="43" customFormat="1" ht="15.75" thickBot="1" x14ac:dyDescent="0.3">
      <c r="A94" s="53"/>
      <c r="B94" s="52" t="s">
        <v>63</v>
      </c>
      <c r="C94" s="42">
        <v>0</v>
      </c>
      <c r="D94" s="51">
        <v>5</v>
      </c>
      <c r="E94" s="71">
        <f t="shared" si="16"/>
        <v>5</v>
      </c>
      <c r="F94" s="27">
        <v>0</v>
      </c>
      <c r="G94" s="49">
        <v>28</v>
      </c>
      <c r="H94" s="48">
        <f t="shared" si="14"/>
        <v>0</v>
      </c>
      <c r="I94" s="5"/>
      <c r="J94" s="47"/>
      <c r="K94" s="46"/>
      <c r="O94" s="45"/>
      <c r="P94" s="44"/>
    </row>
    <row r="95" spans="1:34" s="43" customFormat="1" ht="15.75" thickBot="1" x14ac:dyDescent="0.3">
      <c r="A95" s="32"/>
      <c r="B95" s="31" t="s">
        <v>62</v>
      </c>
      <c r="C95" s="27">
        <v>0</v>
      </c>
      <c r="D95" s="29">
        <v>1</v>
      </c>
      <c r="E95" s="71">
        <f t="shared" si="16"/>
        <v>1</v>
      </c>
      <c r="F95" s="27">
        <v>0</v>
      </c>
      <c r="G95" s="26">
        <v>23</v>
      </c>
      <c r="H95" s="48">
        <f t="shared" si="14"/>
        <v>0</v>
      </c>
      <c r="I95" s="5"/>
      <c r="J95" s="47"/>
      <c r="K95" s="46"/>
      <c r="O95" s="45"/>
      <c r="P95" s="44"/>
    </row>
    <row r="96" spans="1:34" s="2" customFormat="1" ht="15.75" thickBot="1" x14ac:dyDescent="0.3">
      <c r="A96" s="53">
        <v>4419</v>
      </c>
      <c r="B96" s="52" t="s">
        <v>200</v>
      </c>
      <c r="C96" s="42">
        <v>0</v>
      </c>
      <c r="D96" s="51">
        <v>0</v>
      </c>
      <c r="E96" s="71">
        <f t="shared" si="16"/>
        <v>0</v>
      </c>
      <c r="F96" s="121">
        <v>0</v>
      </c>
      <c r="G96" s="49">
        <v>57</v>
      </c>
      <c r="H96" s="48">
        <f t="shared" si="14"/>
        <v>0</v>
      </c>
      <c r="I96" s="5"/>
      <c r="J96" s="24">
        <f t="shared" ref="J96:K108" si="17">A96</f>
        <v>4419</v>
      </c>
      <c r="K96" s="3" t="str">
        <f t="shared" si="17"/>
        <v>LENTEJAS</v>
      </c>
      <c r="L96" s="1"/>
      <c r="M96" s="1"/>
      <c r="O96" s="41">
        <f t="shared" ref="O96:P108" si="18">J96</f>
        <v>4419</v>
      </c>
      <c r="P96" s="40" t="str">
        <f t="shared" si="18"/>
        <v>LENTEJAS</v>
      </c>
      <c r="Q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</row>
    <row r="97" spans="1:34" s="2" customFormat="1" ht="15.75" thickBot="1" x14ac:dyDescent="0.3">
      <c r="A97" s="32">
        <v>5472</v>
      </c>
      <c r="B97" s="31" t="s">
        <v>60</v>
      </c>
      <c r="C97" s="27">
        <v>0</v>
      </c>
      <c r="D97" s="29">
        <v>0</v>
      </c>
      <c r="E97" s="71">
        <f t="shared" si="16"/>
        <v>0</v>
      </c>
      <c r="F97" s="118">
        <v>0</v>
      </c>
      <c r="G97" s="26">
        <v>30</v>
      </c>
      <c r="H97" s="48">
        <f t="shared" si="14"/>
        <v>0</v>
      </c>
      <c r="I97" s="5"/>
      <c r="J97" s="24">
        <f t="shared" si="17"/>
        <v>5472</v>
      </c>
      <c r="K97" s="3" t="str">
        <f t="shared" si="17"/>
        <v>PINZA ROPA MADERA UNIDAD</v>
      </c>
      <c r="L97" s="1"/>
      <c r="M97" s="1"/>
      <c r="O97" s="41">
        <f t="shared" si="18"/>
        <v>5472</v>
      </c>
      <c r="P97" s="40" t="str">
        <f t="shared" si="18"/>
        <v>PINZA ROPA MADERA UNIDAD</v>
      </c>
      <c r="Q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</row>
    <row r="98" spans="1:34" s="2" customFormat="1" ht="15.75" thickBot="1" x14ac:dyDescent="0.3">
      <c r="A98" s="53"/>
      <c r="B98" s="52" t="s">
        <v>86</v>
      </c>
      <c r="C98" s="42">
        <v>10</v>
      </c>
      <c r="D98" s="51">
        <v>200</v>
      </c>
      <c r="E98" s="71">
        <f t="shared" si="16"/>
        <v>120</v>
      </c>
      <c r="F98" s="27">
        <v>90</v>
      </c>
      <c r="G98" s="49">
        <v>90</v>
      </c>
      <c r="H98" s="48">
        <f t="shared" si="14"/>
        <v>8100</v>
      </c>
      <c r="I98" s="5"/>
      <c r="J98" s="24">
        <f t="shared" si="17"/>
        <v>0</v>
      </c>
      <c r="K98" s="3" t="str">
        <f t="shared" si="17"/>
        <v>POLLO LIBRAS</v>
      </c>
      <c r="L98" s="1"/>
      <c r="M98" s="1"/>
      <c r="O98" s="41">
        <f t="shared" si="18"/>
        <v>0</v>
      </c>
      <c r="P98" s="40" t="str">
        <f t="shared" si="18"/>
        <v>POLLO LIBRAS</v>
      </c>
      <c r="Q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</row>
    <row r="99" spans="1:34" s="2" customFormat="1" ht="15.75" thickBot="1" x14ac:dyDescent="0.3">
      <c r="A99" s="32"/>
      <c r="B99" s="31" t="s">
        <v>58</v>
      </c>
      <c r="C99" s="27">
        <v>0</v>
      </c>
      <c r="D99" s="29">
        <v>0</v>
      </c>
      <c r="E99" s="71">
        <f t="shared" si="16"/>
        <v>0</v>
      </c>
      <c r="F99" s="27">
        <v>0</v>
      </c>
      <c r="G99" s="26">
        <v>0</v>
      </c>
      <c r="H99" s="48">
        <f t="shared" si="14"/>
        <v>0</v>
      </c>
      <c r="I99" s="5"/>
      <c r="J99" s="47"/>
      <c r="K99" s="46" t="str">
        <f t="shared" si="17"/>
        <v>VIVERES</v>
      </c>
      <c r="L99" s="57"/>
      <c r="M99" s="57"/>
      <c r="O99" s="56"/>
      <c r="P99" s="55" t="str">
        <f t="shared" si="18"/>
        <v>VIVERES</v>
      </c>
      <c r="Q99" s="54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</row>
    <row r="100" spans="1:34" s="2" customFormat="1" ht="15.75" thickBot="1" x14ac:dyDescent="0.3">
      <c r="A100" s="53">
        <v>150</v>
      </c>
      <c r="B100" s="52" t="s">
        <v>57</v>
      </c>
      <c r="C100" s="42">
        <v>0</v>
      </c>
      <c r="D100" s="51">
        <v>200</v>
      </c>
      <c r="E100" s="71">
        <f t="shared" si="16"/>
        <v>200</v>
      </c>
      <c r="F100" s="27">
        <v>0</v>
      </c>
      <c r="G100" s="49">
        <v>20</v>
      </c>
      <c r="H100" s="48">
        <f t="shared" si="14"/>
        <v>0</v>
      </c>
      <c r="I100" s="5"/>
      <c r="J100" s="24">
        <f>A100</f>
        <v>150</v>
      </c>
      <c r="K100" s="3" t="str">
        <f t="shared" si="17"/>
        <v>PAPAS LIBRA SACO DE 50 /LIB</v>
      </c>
      <c r="L100" s="1"/>
      <c r="M100" s="1"/>
      <c r="O100" s="41">
        <f>J100</f>
        <v>150</v>
      </c>
      <c r="P100" s="40" t="str">
        <f t="shared" si="18"/>
        <v>PAPAS LIBRA SACO DE 50 /LIB</v>
      </c>
      <c r="Q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</row>
    <row r="101" spans="1:34" s="2" customFormat="1" ht="15.75" thickBot="1" x14ac:dyDescent="0.3">
      <c r="A101" s="32">
        <v>2620</v>
      </c>
      <c r="B101" s="31" t="s">
        <v>173</v>
      </c>
      <c r="C101" s="27">
        <v>0</v>
      </c>
      <c r="D101" s="29">
        <v>50</v>
      </c>
      <c r="E101" s="71">
        <f t="shared" si="16"/>
        <v>50</v>
      </c>
      <c r="F101" s="27">
        <v>0</v>
      </c>
      <c r="G101" s="26">
        <v>30</v>
      </c>
      <c r="H101" s="48">
        <f t="shared" si="14"/>
        <v>0</v>
      </c>
      <c r="I101" s="5"/>
      <c r="J101" s="24">
        <f>A101</f>
        <v>2620</v>
      </c>
      <c r="K101" s="3" t="str">
        <f t="shared" si="17"/>
        <v>AUYAMA LIBRAS</v>
      </c>
      <c r="L101" s="1"/>
      <c r="M101" s="1"/>
      <c r="O101" s="41">
        <f>J101</f>
        <v>2620</v>
      </c>
      <c r="P101" s="40" t="str">
        <f t="shared" si="18"/>
        <v>AUYAMA LIBRAS</v>
      </c>
      <c r="Q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</row>
    <row r="102" spans="1:34" s="2" customFormat="1" ht="15.75" thickBot="1" x14ac:dyDescent="0.3">
      <c r="A102" s="53">
        <v>6994</v>
      </c>
      <c r="B102" s="52" t="s">
        <v>55</v>
      </c>
      <c r="C102" s="42">
        <v>0</v>
      </c>
      <c r="D102" s="51">
        <v>88</v>
      </c>
      <c r="E102" s="71">
        <f t="shared" si="16"/>
        <v>88</v>
      </c>
      <c r="F102" s="27">
        <v>0</v>
      </c>
      <c r="G102" s="49">
        <v>15</v>
      </c>
      <c r="H102" s="48">
        <f t="shared" si="14"/>
        <v>0</v>
      </c>
      <c r="I102" s="5"/>
      <c r="J102" s="24">
        <f>A102</f>
        <v>6994</v>
      </c>
      <c r="K102" s="3" t="str">
        <f t="shared" si="17"/>
        <v>BATATA LIBRAS</v>
      </c>
      <c r="L102" s="1"/>
      <c r="M102" s="1"/>
      <c r="O102" s="41">
        <f>J102</f>
        <v>6994</v>
      </c>
      <c r="P102" s="40" t="str">
        <f t="shared" si="18"/>
        <v>BATATA LIBRAS</v>
      </c>
      <c r="Q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</row>
    <row r="103" spans="1:34" s="2" customFormat="1" ht="15.75" thickBot="1" x14ac:dyDescent="0.3">
      <c r="A103" s="32">
        <v>3256</v>
      </c>
      <c r="B103" s="31" t="s">
        <v>54</v>
      </c>
      <c r="C103" s="27">
        <v>250</v>
      </c>
      <c r="D103" s="29">
        <v>2800</v>
      </c>
      <c r="E103" s="71">
        <f t="shared" si="16"/>
        <v>2250</v>
      </c>
      <c r="F103" s="27">
        <v>800</v>
      </c>
      <c r="G103" s="26">
        <v>5</v>
      </c>
      <c r="H103" s="48">
        <f t="shared" si="14"/>
        <v>4000</v>
      </c>
      <c r="I103" s="5"/>
      <c r="J103" s="24">
        <f>A103</f>
        <v>3256</v>
      </c>
      <c r="K103" s="3" t="str">
        <f t="shared" si="17"/>
        <v>GUINEO VERDE UNIDAD</v>
      </c>
      <c r="L103" s="1"/>
      <c r="M103" s="1"/>
      <c r="O103" s="41">
        <f>J103</f>
        <v>3256</v>
      </c>
      <c r="P103" s="40" t="str">
        <f t="shared" si="18"/>
        <v>GUINEO VERDE UNIDAD</v>
      </c>
      <c r="Q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</row>
    <row r="104" spans="1:34" s="2" customFormat="1" ht="15.75" thickBot="1" x14ac:dyDescent="0.3">
      <c r="A104" s="53">
        <v>6895</v>
      </c>
      <c r="B104" s="52" t="s">
        <v>53</v>
      </c>
      <c r="C104" s="42">
        <v>0</v>
      </c>
      <c r="D104" s="51">
        <v>88</v>
      </c>
      <c r="E104" s="71">
        <f t="shared" si="16"/>
        <v>88</v>
      </c>
      <c r="F104" s="27">
        <v>0</v>
      </c>
      <c r="G104" s="49">
        <v>30</v>
      </c>
      <c r="H104" s="48">
        <f t="shared" si="14"/>
        <v>0</v>
      </c>
      <c r="I104" s="5"/>
      <c r="J104" s="24">
        <f>A104</f>
        <v>6895</v>
      </c>
      <c r="K104" s="3" t="str">
        <f t="shared" si="17"/>
        <v>YUCA LIBRAS</v>
      </c>
      <c r="L104" s="1"/>
      <c r="M104" s="1"/>
      <c r="O104" s="41">
        <f>J104</f>
        <v>6895</v>
      </c>
      <c r="P104" s="40" t="str">
        <f t="shared" si="18"/>
        <v>YUCA LIBRAS</v>
      </c>
      <c r="Q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</row>
    <row r="105" spans="1:34" s="2" customFormat="1" ht="15.75" thickBot="1" x14ac:dyDescent="0.3">
      <c r="A105" s="32"/>
      <c r="B105" s="31" t="s">
        <v>176</v>
      </c>
      <c r="C105" s="27">
        <v>0</v>
      </c>
      <c r="D105" s="29">
        <v>60</v>
      </c>
      <c r="E105" s="71">
        <v>60</v>
      </c>
      <c r="F105" s="27">
        <v>0</v>
      </c>
      <c r="G105" s="26">
        <v>80</v>
      </c>
      <c r="H105" s="48">
        <f t="shared" si="14"/>
        <v>0</v>
      </c>
      <c r="I105" s="5"/>
      <c r="J105" s="24">
        <f t="shared" ref="J105:K111" si="19">A105</f>
        <v>0</v>
      </c>
      <c r="K105" s="3" t="str">
        <f t="shared" si="17"/>
        <v>YAUTIA BLANCA</v>
      </c>
      <c r="L105" s="1"/>
      <c r="M105" s="1"/>
      <c r="O105" s="41">
        <f t="shared" ref="O105:P111" si="20">J105</f>
        <v>0</v>
      </c>
      <c r="P105" s="40" t="str">
        <f t="shared" si="18"/>
        <v>YAUTIA BLANCA</v>
      </c>
      <c r="Q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</row>
    <row r="106" spans="1:34" s="2" customFormat="1" ht="15.75" thickBot="1" x14ac:dyDescent="0.3">
      <c r="A106" s="53"/>
      <c r="B106" s="52" t="s">
        <v>177</v>
      </c>
      <c r="C106" s="42">
        <v>0</v>
      </c>
      <c r="D106" s="51">
        <v>12</v>
      </c>
      <c r="E106" s="71">
        <f t="shared" si="16"/>
        <v>10</v>
      </c>
      <c r="F106" s="27">
        <v>2</v>
      </c>
      <c r="G106" s="49">
        <v>115</v>
      </c>
      <c r="H106" s="48">
        <f t="shared" si="14"/>
        <v>230</v>
      </c>
      <c r="I106" s="5"/>
      <c r="J106" s="24">
        <f t="shared" si="19"/>
        <v>0</v>
      </c>
      <c r="K106" s="3" t="str">
        <f t="shared" si="17"/>
        <v>AJIES</v>
      </c>
      <c r="L106" s="1"/>
      <c r="M106" s="1"/>
      <c r="O106" s="41">
        <f t="shared" si="20"/>
        <v>0</v>
      </c>
      <c r="P106" s="40" t="str">
        <f t="shared" si="18"/>
        <v>AJIES</v>
      </c>
      <c r="Q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</row>
    <row r="107" spans="1:34" s="2" customFormat="1" ht="15.75" thickBot="1" x14ac:dyDescent="0.3">
      <c r="A107" s="32"/>
      <c r="B107" s="31" t="s">
        <v>128</v>
      </c>
      <c r="C107" s="27">
        <v>0</v>
      </c>
      <c r="D107" s="29">
        <v>12</v>
      </c>
      <c r="E107" s="71">
        <f t="shared" si="16"/>
        <v>12</v>
      </c>
      <c r="F107" s="27">
        <v>0</v>
      </c>
      <c r="G107" s="26">
        <v>35</v>
      </c>
      <c r="H107" s="48">
        <f t="shared" si="14"/>
        <v>0</v>
      </c>
      <c r="I107" s="5"/>
      <c r="J107" s="24">
        <f t="shared" si="19"/>
        <v>0</v>
      </c>
      <c r="K107" s="3" t="str">
        <f t="shared" si="17"/>
        <v>AJI CUBANELA</v>
      </c>
      <c r="L107" s="1"/>
      <c r="M107" s="1"/>
      <c r="O107" s="41">
        <f t="shared" si="20"/>
        <v>0</v>
      </c>
      <c r="P107" s="40" t="str">
        <f t="shared" si="18"/>
        <v>AJI CUBANELA</v>
      </c>
      <c r="Q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</row>
    <row r="108" spans="1:34" s="2" customFormat="1" ht="15.75" thickBot="1" x14ac:dyDescent="0.3">
      <c r="A108" s="53"/>
      <c r="B108" s="52" t="s">
        <v>205</v>
      </c>
      <c r="C108" s="42">
        <v>0</v>
      </c>
      <c r="D108" s="51">
        <v>24</v>
      </c>
      <c r="E108" s="71">
        <f t="shared" si="16"/>
        <v>24</v>
      </c>
      <c r="F108" s="27">
        <v>0</v>
      </c>
      <c r="G108" s="111">
        <v>75</v>
      </c>
      <c r="H108" s="25">
        <f t="shared" si="14"/>
        <v>0</v>
      </c>
      <c r="I108" s="5"/>
      <c r="J108" s="24">
        <f t="shared" si="19"/>
        <v>0</v>
      </c>
      <c r="K108" s="3" t="str">
        <f t="shared" si="17"/>
        <v>GUANDULES SECO</v>
      </c>
      <c r="L108" s="1"/>
      <c r="M108" s="1"/>
      <c r="O108" s="41">
        <f t="shared" si="20"/>
        <v>0</v>
      </c>
      <c r="P108" s="40" t="str">
        <f t="shared" si="18"/>
        <v>GUANDULES SECO</v>
      </c>
      <c r="Q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</row>
    <row r="109" spans="1:34" s="2" customFormat="1" ht="15.75" thickBot="1" x14ac:dyDescent="0.3">
      <c r="A109" s="53"/>
      <c r="B109" s="52" t="s">
        <v>178</v>
      </c>
      <c r="C109" s="42">
        <v>0</v>
      </c>
      <c r="D109" s="51">
        <v>8</v>
      </c>
      <c r="E109" s="71">
        <f t="shared" si="16"/>
        <v>8</v>
      </c>
      <c r="F109" s="27">
        <v>0</v>
      </c>
      <c r="G109" s="49">
        <v>60</v>
      </c>
      <c r="H109" s="48">
        <f t="shared" si="14"/>
        <v>0</v>
      </c>
      <c r="I109" s="5"/>
      <c r="J109" s="24">
        <f t="shared" si="19"/>
        <v>0</v>
      </c>
      <c r="K109" s="3" t="str">
        <f t="shared" si="19"/>
        <v xml:space="preserve">CILANTRO   </v>
      </c>
      <c r="L109" s="1"/>
      <c r="M109" s="1"/>
      <c r="O109" s="41">
        <f t="shared" si="20"/>
        <v>0</v>
      </c>
      <c r="P109" s="40" t="str">
        <f t="shared" si="20"/>
        <v xml:space="preserve">CILANTRO   </v>
      </c>
      <c r="Q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</row>
    <row r="110" spans="1:34" s="43" customFormat="1" ht="15.75" thickBot="1" x14ac:dyDescent="0.3">
      <c r="A110" s="32"/>
      <c r="B110" s="31" t="s">
        <v>181</v>
      </c>
      <c r="C110" s="27">
        <v>0</v>
      </c>
      <c r="D110" s="29">
        <v>40</v>
      </c>
      <c r="E110" s="71">
        <f t="shared" si="16"/>
        <v>40</v>
      </c>
      <c r="F110" s="27">
        <v>0</v>
      </c>
      <c r="G110" s="26">
        <v>25</v>
      </c>
      <c r="H110" s="48">
        <f t="shared" si="14"/>
        <v>0</v>
      </c>
      <c r="I110" s="5"/>
      <c r="J110" s="47">
        <f t="shared" si="19"/>
        <v>0</v>
      </c>
      <c r="K110" s="46" t="str">
        <f t="shared" si="19"/>
        <v>REMOLACHA</v>
      </c>
      <c r="O110" s="45">
        <f t="shared" si="20"/>
        <v>0</v>
      </c>
      <c r="P110" s="44" t="str">
        <f t="shared" si="20"/>
        <v>REMOLACHA</v>
      </c>
    </row>
    <row r="111" spans="1:34" s="2" customFormat="1" ht="15.75" thickBot="1" x14ac:dyDescent="0.3">
      <c r="A111" s="53"/>
      <c r="B111" s="52" t="s">
        <v>175</v>
      </c>
      <c r="C111" s="42">
        <v>0</v>
      </c>
      <c r="D111" s="51">
        <v>60</v>
      </c>
      <c r="E111" s="71">
        <f t="shared" si="16"/>
        <v>60</v>
      </c>
      <c r="F111" s="27">
        <v>0</v>
      </c>
      <c r="G111" s="49">
        <v>25</v>
      </c>
      <c r="H111" s="48">
        <f t="shared" si="14"/>
        <v>0</v>
      </c>
      <c r="I111" s="5"/>
      <c r="J111" s="24">
        <f t="shared" si="19"/>
        <v>0</v>
      </c>
      <c r="K111" s="3" t="str">
        <f t="shared" si="19"/>
        <v>ZANAHORIA</v>
      </c>
      <c r="L111" s="1"/>
      <c r="M111" s="1"/>
      <c r="O111" s="41">
        <f t="shared" si="20"/>
        <v>0</v>
      </c>
      <c r="P111" s="40" t="str">
        <f t="shared" si="20"/>
        <v>ZANAHORIA</v>
      </c>
      <c r="Q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</row>
    <row r="112" spans="1:34" s="43" customFormat="1" ht="15.75" thickBot="1" x14ac:dyDescent="0.3">
      <c r="A112" s="53"/>
      <c r="B112" s="52" t="s">
        <v>179</v>
      </c>
      <c r="C112" s="42">
        <v>0</v>
      </c>
      <c r="D112" s="51">
        <v>12</v>
      </c>
      <c r="E112" s="71">
        <f t="shared" si="16"/>
        <v>12</v>
      </c>
      <c r="F112" s="27">
        <v>0</v>
      </c>
      <c r="G112" s="49">
        <v>60</v>
      </c>
      <c r="H112" s="48">
        <f t="shared" si="14"/>
        <v>0</v>
      </c>
      <c r="I112" s="5"/>
      <c r="J112" s="47"/>
      <c r="K112" s="46"/>
      <c r="O112" s="45"/>
      <c r="P112" s="44"/>
    </row>
    <row r="113" spans="1:34" s="2" customFormat="1" ht="15.75" thickBot="1" x14ac:dyDescent="0.3">
      <c r="A113" s="32"/>
      <c r="B113" s="31" t="s">
        <v>180</v>
      </c>
      <c r="C113" s="27">
        <v>0</v>
      </c>
      <c r="D113" s="29">
        <v>0</v>
      </c>
      <c r="E113" s="71">
        <f t="shared" si="16"/>
        <v>0</v>
      </c>
      <c r="F113" s="27">
        <v>0</v>
      </c>
      <c r="G113" s="26">
        <v>25</v>
      </c>
      <c r="H113" s="48">
        <f t="shared" si="14"/>
        <v>0</v>
      </c>
      <c r="I113" s="5"/>
      <c r="J113" s="24">
        <f t="shared" ref="J113:K126" si="21">A113</f>
        <v>0</v>
      </c>
      <c r="K113" s="3" t="str">
        <f t="shared" si="21"/>
        <v>LECHUGA</v>
      </c>
      <c r="L113" s="1"/>
      <c r="M113" s="1"/>
      <c r="O113" s="41">
        <f t="shared" ref="O113:P126" si="22">J113</f>
        <v>0</v>
      </c>
      <c r="P113" s="40" t="str">
        <f t="shared" si="22"/>
        <v>LECHUGA</v>
      </c>
      <c r="Q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</row>
    <row r="114" spans="1:34" s="43" customFormat="1" ht="15.75" thickBot="1" x14ac:dyDescent="0.3">
      <c r="A114" s="53">
        <v>15</v>
      </c>
      <c r="B114" s="52" t="s">
        <v>39</v>
      </c>
      <c r="C114" s="42">
        <v>0</v>
      </c>
      <c r="D114" s="51">
        <v>15</v>
      </c>
      <c r="E114" s="71">
        <f>C114+D114-F114</f>
        <v>15</v>
      </c>
      <c r="F114" s="27">
        <v>0</v>
      </c>
      <c r="G114" s="49">
        <v>0.8</v>
      </c>
      <c r="H114" s="48">
        <f t="shared" si="14"/>
        <v>0</v>
      </c>
      <c r="I114" s="5"/>
      <c r="J114" s="47">
        <f t="shared" si="21"/>
        <v>15</v>
      </c>
      <c r="K114" s="46" t="str">
        <f t="shared" si="21"/>
        <v>CUCHARAS PLASTIFAR PAQ. 25 UNIDAD</v>
      </c>
      <c r="O114" s="45">
        <f t="shared" si="22"/>
        <v>15</v>
      </c>
      <c r="P114" s="44" t="str">
        <f t="shared" si="22"/>
        <v>CUCHARAS PLASTIFAR PAQ. 25 UNIDAD</v>
      </c>
    </row>
    <row r="115" spans="1:34" s="43" customFormat="1" ht="15.75" thickBot="1" x14ac:dyDescent="0.3">
      <c r="A115" s="32">
        <v>6582</v>
      </c>
      <c r="B115" s="31" t="s">
        <v>38</v>
      </c>
      <c r="C115" s="27">
        <v>0</v>
      </c>
      <c r="D115" s="29">
        <v>0</v>
      </c>
      <c r="E115" s="71">
        <f t="shared" ref="E115:E129" si="23">C115+D115-F115</f>
        <v>0</v>
      </c>
      <c r="F115" s="115">
        <v>0</v>
      </c>
      <c r="G115" s="26">
        <v>70</v>
      </c>
      <c r="H115" s="48">
        <f t="shared" si="14"/>
        <v>0</v>
      </c>
      <c r="I115" s="5"/>
      <c r="J115" s="47">
        <f t="shared" si="21"/>
        <v>6582</v>
      </c>
      <c r="K115" s="46" t="str">
        <f t="shared" si="21"/>
        <v>GUANTE MANO FUERTE  NEGRO PARES</v>
      </c>
      <c r="O115" s="45">
        <f t="shared" si="22"/>
        <v>6582</v>
      </c>
      <c r="P115" s="44" t="str">
        <f t="shared" si="22"/>
        <v>GUANTE MANO FUERTE  NEGRO PARES</v>
      </c>
    </row>
    <row r="116" spans="1:34" ht="15.75" thickBot="1" x14ac:dyDescent="0.3">
      <c r="A116" s="53"/>
      <c r="B116" s="52" t="s">
        <v>37</v>
      </c>
      <c r="C116" s="42">
        <v>0</v>
      </c>
      <c r="D116" s="51">
        <v>0</v>
      </c>
      <c r="E116" s="71">
        <f t="shared" si="23"/>
        <v>0</v>
      </c>
      <c r="F116" s="27">
        <v>0</v>
      </c>
      <c r="G116" s="49">
        <v>1.35</v>
      </c>
      <c r="H116" s="48">
        <f t="shared" si="14"/>
        <v>0</v>
      </c>
      <c r="J116" s="24"/>
      <c r="K116" s="3" t="str">
        <f t="shared" si="21"/>
        <v>GUANTES DESECHABLE</v>
      </c>
      <c r="O116" s="41"/>
      <c r="P116" s="40" t="str">
        <f t="shared" si="22"/>
        <v>GUANTES DESECHABLE</v>
      </c>
    </row>
    <row r="117" spans="1:34" ht="15.75" thickBot="1" x14ac:dyDescent="0.3">
      <c r="A117" s="32"/>
      <c r="B117" s="31" t="s">
        <v>182</v>
      </c>
      <c r="C117" s="27">
        <v>0</v>
      </c>
      <c r="D117" s="29">
        <v>40</v>
      </c>
      <c r="E117" s="71">
        <f t="shared" si="23"/>
        <v>40</v>
      </c>
      <c r="F117" s="27">
        <v>0</v>
      </c>
      <c r="G117" s="26">
        <v>12</v>
      </c>
      <c r="H117" s="48">
        <f t="shared" si="14"/>
        <v>0</v>
      </c>
      <c r="J117" s="24">
        <f>A117</f>
        <v>0</v>
      </c>
      <c r="K117" s="3" t="str">
        <f t="shared" si="21"/>
        <v>NARANJAS</v>
      </c>
      <c r="O117" s="41">
        <f>J117</f>
        <v>0</v>
      </c>
      <c r="P117" s="40" t="str">
        <f t="shared" si="22"/>
        <v>NARANJAS</v>
      </c>
    </row>
    <row r="118" spans="1:34" ht="15.75" thickBot="1" x14ac:dyDescent="0.3">
      <c r="A118" s="53"/>
      <c r="B118" s="52" t="s">
        <v>183</v>
      </c>
      <c r="C118" s="42">
        <v>0</v>
      </c>
      <c r="D118" s="51">
        <v>60</v>
      </c>
      <c r="E118" s="71">
        <f t="shared" si="23"/>
        <v>60</v>
      </c>
      <c r="F118" s="27">
        <v>0</v>
      </c>
      <c r="G118" s="49">
        <v>25</v>
      </c>
      <c r="H118" s="48">
        <f t="shared" si="14"/>
        <v>0</v>
      </c>
      <c r="J118" s="24"/>
      <c r="K118" s="3" t="str">
        <f t="shared" si="21"/>
        <v>BERENGENAS</v>
      </c>
      <c r="O118" s="41"/>
      <c r="P118" s="40" t="str">
        <f t="shared" si="22"/>
        <v>BERENGENAS</v>
      </c>
    </row>
    <row r="119" spans="1:34" ht="15.75" thickBot="1" x14ac:dyDescent="0.3">
      <c r="A119" s="32"/>
      <c r="B119" s="31" t="s">
        <v>184</v>
      </c>
      <c r="C119" s="27">
        <v>0</v>
      </c>
      <c r="D119" s="29">
        <v>8</v>
      </c>
      <c r="E119" s="71">
        <f t="shared" si="23"/>
        <v>8</v>
      </c>
      <c r="F119" s="27">
        <v>0</v>
      </c>
      <c r="G119" s="26">
        <v>60</v>
      </c>
      <c r="H119" s="48">
        <f t="shared" si="14"/>
        <v>0</v>
      </c>
      <c r="J119" s="24"/>
      <c r="K119" s="3" t="str">
        <f t="shared" si="21"/>
        <v>APIO</v>
      </c>
      <c r="O119" s="41"/>
      <c r="P119" s="40" t="str">
        <f t="shared" si="22"/>
        <v>APIO</v>
      </c>
    </row>
    <row r="120" spans="1:34" s="43" customFormat="1" ht="15.75" thickBot="1" x14ac:dyDescent="0.3">
      <c r="A120" s="53"/>
      <c r="B120" s="52" t="s">
        <v>185</v>
      </c>
      <c r="C120" s="42">
        <v>0</v>
      </c>
      <c r="D120" s="51">
        <v>800</v>
      </c>
      <c r="E120" s="71">
        <f t="shared" si="23"/>
        <v>800</v>
      </c>
      <c r="F120" s="27">
        <v>0</v>
      </c>
      <c r="G120" s="49">
        <v>6</v>
      </c>
      <c r="H120" s="48">
        <f t="shared" si="14"/>
        <v>0</v>
      </c>
      <c r="I120" s="5"/>
      <c r="J120" s="47">
        <f>A120</f>
        <v>0</v>
      </c>
      <c r="K120" s="46" t="str">
        <f t="shared" si="21"/>
        <v>PLATANOS CRIOLLOS</v>
      </c>
      <c r="L120" s="63"/>
      <c r="O120" s="45">
        <f>J120</f>
        <v>0</v>
      </c>
      <c r="P120" s="44" t="str">
        <f t="shared" si="22"/>
        <v>PLATANOS CRIOLLOS</v>
      </c>
    </row>
    <row r="121" spans="1:34" s="43" customFormat="1" ht="15.75" thickBot="1" x14ac:dyDescent="0.3">
      <c r="A121" s="32"/>
      <c r="B121" s="31" t="s">
        <v>186</v>
      </c>
      <c r="C121" s="27">
        <v>0</v>
      </c>
      <c r="D121" s="29">
        <v>20</v>
      </c>
      <c r="E121" s="71">
        <f t="shared" si="23"/>
        <v>20</v>
      </c>
      <c r="F121" s="27">
        <v>0</v>
      </c>
      <c r="G121" s="26">
        <v>200</v>
      </c>
      <c r="H121" s="48">
        <f t="shared" si="14"/>
        <v>0</v>
      </c>
      <c r="I121" s="5"/>
      <c r="J121" s="47">
        <f>A121</f>
        <v>0</v>
      </c>
      <c r="K121" s="46" t="str">
        <f t="shared" si="21"/>
        <v>AJO</v>
      </c>
      <c r="O121" s="45">
        <f>J121</f>
        <v>0</v>
      </c>
      <c r="P121" s="44" t="str">
        <f t="shared" si="22"/>
        <v>AJO</v>
      </c>
    </row>
    <row r="122" spans="1:34" ht="15.75" thickBot="1" x14ac:dyDescent="0.3">
      <c r="A122" s="53"/>
      <c r="B122" s="52" t="s">
        <v>119</v>
      </c>
      <c r="C122" s="42">
        <v>0</v>
      </c>
      <c r="D122" s="51">
        <v>20</v>
      </c>
      <c r="E122" s="71">
        <f t="shared" si="23"/>
        <v>20</v>
      </c>
      <c r="F122" s="27">
        <v>0</v>
      </c>
      <c r="G122" s="49">
        <v>30</v>
      </c>
      <c r="H122" s="48">
        <f t="shared" si="14"/>
        <v>0</v>
      </c>
      <c r="J122" s="24"/>
      <c r="K122" s="3" t="str">
        <f t="shared" si="21"/>
        <v>CEBOLLA ROJA   (LIBRAS)</v>
      </c>
      <c r="O122" s="41"/>
      <c r="P122" s="40" t="str">
        <f t="shared" si="22"/>
        <v>CEBOLLA ROJA   (LIBRAS)</v>
      </c>
    </row>
    <row r="123" spans="1:34" s="43" customFormat="1" ht="15.75" thickBot="1" x14ac:dyDescent="0.3">
      <c r="A123" s="32">
        <v>5259</v>
      </c>
      <c r="B123" s="31" t="s">
        <v>30</v>
      </c>
      <c r="C123" s="27">
        <v>0</v>
      </c>
      <c r="D123" s="29">
        <v>10</v>
      </c>
      <c r="E123" s="71">
        <f t="shared" si="23"/>
        <v>10</v>
      </c>
      <c r="F123" s="27">
        <v>0</v>
      </c>
      <c r="G123" s="26">
        <v>0.09</v>
      </c>
      <c r="H123" s="48">
        <f t="shared" si="14"/>
        <v>0</v>
      </c>
      <c r="I123" s="5"/>
      <c r="J123" s="47">
        <f>A123</f>
        <v>5259</v>
      </c>
      <c r="K123" s="46" t="str">
        <f t="shared" si="21"/>
        <v>SERVILLETA BLANCA PAQUETE 400-UNIDAD</v>
      </c>
      <c r="O123" s="45">
        <f>J123</f>
        <v>5259</v>
      </c>
      <c r="P123" s="44" t="str">
        <f t="shared" si="22"/>
        <v>SERVILLETA BLANCA PAQUETE 400-UNIDAD</v>
      </c>
    </row>
    <row r="124" spans="1:34" s="43" customFormat="1" ht="15.75" thickBot="1" x14ac:dyDescent="0.3">
      <c r="A124" s="53">
        <v>4651</v>
      </c>
      <c r="B124" s="52" t="s">
        <v>29</v>
      </c>
      <c r="C124" s="42">
        <v>0</v>
      </c>
      <c r="D124" s="51">
        <v>0</v>
      </c>
      <c r="E124" s="71">
        <f t="shared" si="23"/>
        <v>0</v>
      </c>
      <c r="F124" s="27">
        <v>0</v>
      </c>
      <c r="G124" s="49">
        <v>750</v>
      </c>
      <c r="H124" s="48">
        <f t="shared" si="14"/>
        <v>0</v>
      </c>
      <c r="I124" s="5"/>
      <c r="J124" s="47">
        <f>A124</f>
        <v>4651</v>
      </c>
      <c r="K124" s="46" t="str">
        <f t="shared" si="21"/>
        <v>FUNDAS  #72 BLANCA FALDO 10PAQ. 100UNID</v>
      </c>
      <c r="O124" s="45">
        <f>J124</f>
        <v>4651</v>
      </c>
      <c r="P124" s="44" t="str">
        <f t="shared" si="22"/>
        <v>FUNDAS  #72 BLANCA FALDO 10PAQ. 100UNID</v>
      </c>
    </row>
    <row r="125" spans="1:34" ht="15.75" thickBot="1" x14ac:dyDescent="0.3">
      <c r="A125" s="32">
        <v>3471</v>
      </c>
      <c r="B125" s="31" t="s">
        <v>28</v>
      </c>
      <c r="C125" s="27">
        <v>0</v>
      </c>
      <c r="D125" s="29">
        <v>0</v>
      </c>
      <c r="E125" s="71">
        <f t="shared" si="23"/>
        <v>0</v>
      </c>
      <c r="F125" s="27">
        <v>0</v>
      </c>
      <c r="G125" s="26">
        <v>0.57499999999999996</v>
      </c>
      <c r="H125" s="48">
        <f t="shared" si="14"/>
        <v>0</v>
      </c>
      <c r="J125" s="24">
        <f>A125</f>
        <v>3471</v>
      </c>
      <c r="K125" s="3" t="str">
        <f t="shared" si="21"/>
        <v>FUNDAS NEGRA  17*22 PAQ.100 UNIDAD</v>
      </c>
      <c r="O125" s="41">
        <f>J125</f>
        <v>3471</v>
      </c>
      <c r="P125" s="40" t="str">
        <f t="shared" si="22"/>
        <v>FUNDAS NEGRA  17*22 PAQ.100 UNIDAD</v>
      </c>
    </row>
    <row r="126" spans="1:34" s="43" customFormat="1" ht="15.75" thickBot="1" x14ac:dyDescent="0.3">
      <c r="A126" s="53">
        <v>196</v>
      </c>
      <c r="B126" s="52" t="s">
        <v>27</v>
      </c>
      <c r="C126" s="42">
        <v>0</v>
      </c>
      <c r="D126" s="51">
        <v>1</v>
      </c>
      <c r="E126" s="71">
        <f t="shared" si="23"/>
        <v>1</v>
      </c>
      <c r="F126" s="27">
        <v>0</v>
      </c>
      <c r="G126" s="49">
        <v>900</v>
      </c>
      <c r="H126" s="48">
        <f t="shared" si="14"/>
        <v>0</v>
      </c>
      <c r="I126" s="5"/>
      <c r="J126" s="47">
        <f>A126</f>
        <v>196</v>
      </c>
      <c r="K126" s="46" t="str">
        <f t="shared" si="21"/>
        <v>FUNDAS ROJA #2 PAQ. DE 100 UNIDAD</v>
      </c>
      <c r="O126" s="45">
        <f>J126</f>
        <v>196</v>
      </c>
      <c r="P126" s="44" t="str">
        <f t="shared" si="22"/>
        <v>FUNDAS ROJA #2 PAQ. DE 100 UNIDAD</v>
      </c>
    </row>
    <row r="127" spans="1:34" s="43" customFormat="1" ht="15.75" thickBot="1" x14ac:dyDescent="0.3">
      <c r="A127" s="32"/>
      <c r="B127" s="31" t="s">
        <v>26</v>
      </c>
      <c r="C127" s="27">
        <v>0</v>
      </c>
      <c r="D127" s="29">
        <v>0</v>
      </c>
      <c r="E127" s="71">
        <f t="shared" si="23"/>
        <v>0</v>
      </c>
      <c r="F127" s="27">
        <v>0</v>
      </c>
      <c r="G127" s="26">
        <v>0.04</v>
      </c>
      <c r="H127" s="25">
        <f t="shared" ref="H127:H148" si="24">G127*F127</f>
        <v>0</v>
      </c>
      <c r="I127" s="5"/>
      <c r="J127" s="47"/>
      <c r="K127" s="46"/>
      <c r="O127" s="45"/>
      <c r="P127" s="44"/>
    </row>
    <row r="128" spans="1:34" s="43" customFormat="1" ht="15.75" thickBot="1" x14ac:dyDescent="0.3">
      <c r="A128" s="53">
        <v>5216</v>
      </c>
      <c r="B128" s="52" t="s">
        <v>25</v>
      </c>
      <c r="C128" s="42">
        <v>0</v>
      </c>
      <c r="D128" s="51">
        <v>0</v>
      </c>
      <c r="E128" s="71">
        <f t="shared" si="23"/>
        <v>0</v>
      </c>
      <c r="F128" s="27">
        <v>0</v>
      </c>
      <c r="G128" s="49">
        <v>8</v>
      </c>
      <c r="H128" s="48">
        <f t="shared" si="24"/>
        <v>0</v>
      </c>
      <c r="I128" s="5"/>
      <c r="J128" s="47">
        <f t="shared" ref="J128:K144" si="25">A128</f>
        <v>5216</v>
      </c>
      <c r="K128" s="46" t="str">
        <f t="shared" si="25"/>
        <v>FUNDAS TANQUE NEGRA  PAQ. 5-UNIDAD JARDIN</v>
      </c>
      <c r="O128" s="45">
        <f t="shared" ref="O128:P131" si="26">J128</f>
        <v>5216</v>
      </c>
      <c r="P128" s="44" t="str">
        <f t="shared" si="26"/>
        <v>FUNDAS TANQUE NEGRA  PAQ. 5-UNIDAD JARDIN</v>
      </c>
    </row>
    <row r="129" spans="1:34" ht="15.75" thickBot="1" x14ac:dyDescent="0.3">
      <c r="A129" s="32">
        <v>375</v>
      </c>
      <c r="B129" s="31" t="s">
        <v>24</v>
      </c>
      <c r="C129" s="27">
        <v>0</v>
      </c>
      <c r="D129" s="29">
        <v>0</v>
      </c>
      <c r="E129" s="71">
        <f t="shared" si="23"/>
        <v>0</v>
      </c>
      <c r="F129" s="27">
        <v>0</v>
      </c>
      <c r="G129" s="26">
        <v>850</v>
      </c>
      <c r="H129" s="25">
        <f>G129*D129</f>
        <v>0</v>
      </c>
      <c r="J129" s="24">
        <f t="shared" si="25"/>
        <v>375</v>
      </c>
      <c r="K129" s="3" t="str">
        <f t="shared" si="25"/>
        <v>FUNDAS ZAFACON ROJA TANQUE UNIDAD</v>
      </c>
      <c r="O129" s="41">
        <f t="shared" si="26"/>
        <v>375</v>
      </c>
      <c r="P129" s="40" t="str">
        <f t="shared" si="26"/>
        <v>FUNDAS ZAFACON ROJA TANQUE UNIDAD</v>
      </c>
    </row>
    <row r="130" spans="1:34" s="43" customFormat="1" ht="15.75" thickBot="1" x14ac:dyDescent="0.3">
      <c r="A130" s="53">
        <v>679</v>
      </c>
      <c r="B130" s="52" t="s">
        <v>23</v>
      </c>
      <c r="C130" s="42">
        <v>0</v>
      </c>
      <c r="D130" s="51">
        <v>12</v>
      </c>
      <c r="E130" s="71">
        <f>C130+D130-F130</f>
        <v>12</v>
      </c>
      <c r="F130" s="27">
        <v>0</v>
      </c>
      <c r="G130" s="49">
        <v>1.19</v>
      </c>
      <c r="H130" s="114">
        <f>G130*F130</f>
        <v>0</v>
      </c>
      <c r="I130" s="5"/>
      <c r="J130" s="47">
        <f t="shared" si="25"/>
        <v>679</v>
      </c>
      <c r="K130" s="46" t="str">
        <f t="shared" si="25"/>
        <v>TAPA VASO FOAM #12  PAQ. 100 UNIDAD</v>
      </c>
      <c r="O130" s="45">
        <f t="shared" si="26"/>
        <v>679</v>
      </c>
      <c r="P130" s="44" t="str">
        <f t="shared" si="26"/>
        <v>TAPA VASO FOAM #12  PAQ. 100 UNIDAD</v>
      </c>
    </row>
    <row r="131" spans="1:34" s="43" customFormat="1" ht="15.75" thickBot="1" x14ac:dyDescent="0.3">
      <c r="A131" s="32">
        <v>6602</v>
      </c>
      <c r="B131" s="31" t="s">
        <v>22</v>
      </c>
      <c r="C131" s="27">
        <v>0</v>
      </c>
      <c r="D131" s="29">
        <v>0</v>
      </c>
      <c r="E131" s="71">
        <f>C131+D131-F131</f>
        <v>0</v>
      </c>
      <c r="F131" s="27">
        <v>0</v>
      </c>
      <c r="G131" s="26">
        <v>0.78</v>
      </c>
      <c r="H131" s="26">
        <f>G131*F131</f>
        <v>0</v>
      </c>
      <c r="I131" s="5"/>
      <c r="J131" s="47">
        <f t="shared" si="25"/>
        <v>6602</v>
      </c>
      <c r="K131" s="46" t="str">
        <f t="shared" si="25"/>
        <v>TENEDORES DESECHABLES PAQ. 25 UNIDAD</v>
      </c>
      <c r="O131" s="45">
        <f t="shared" si="26"/>
        <v>6602</v>
      </c>
      <c r="P131" s="44" t="str">
        <f t="shared" si="26"/>
        <v>TENEDORES DESECHABLES PAQ. 25 UNIDAD</v>
      </c>
    </row>
    <row r="132" spans="1:34" s="43" customFormat="1" ht="15.75" thickBot="1" x14ac:dyDescent="0.3">
      <c r="A132" s="53"/>
      <c r="B132" s="52" t="s">
        <v>21</v>
      </c>
      <c r="C132" s="42">
        <v>0</v>
      </c>
      <c r="D132" s="51">
        <v>0</v>
      </c>
      <c r="E132" s="71">
        <f t="shared" ref="E132:E149" si="27">C132+D132-F132</f>
        <v>0</v>
      </c>
      <c r="F132" s="42">
        <v>0</v>
      </c>
      <c r="G132" s="49">
        <v>0</v>
      </c>
      <c r="H132" s="114">
        <v>0</v>
      </c>
      <c r="I132" s="5"/>
      <c r="J132" s="47"/>
      <c r="K132" s="46" t="str">
        <f t="shared" si="25"/>
        <v>PLATO DE ENSALADA</v>
      </c>
      <c r="O132" s="45"/>
      <c r="P132" s="44" t="str">
        <f>K132</f>
        <v>PLATO DE ENSALADA</v>
      </c>
    </row>
    <row r="133" spans="1:34" s="58" customFormat="1" ht="15.75" thickBot="1" x14ac:dyDescent="0.3">
      <c r="A133" s="32">
        <v>677</v>
      </c>
      <c r="B133" s="31" t="s">
        <v>20</v>
      </c>
      <c r="C133" s="27">
        <v>0</v>
      </c>
      <c r="D133" s="29">
        <v>20</v>
      </c>
      <c r="E133" s="71">
        <f t="shared" si="27"/>
        <v>20</v>
      </c>
      <c r="F133" s="27">
        <v>0</v>
      </c>
      <c r="G133" s="26">
        <v>1.7</v>
      </c>
      <c r="H133" s="25">
        <f t="shared" si="24"/>
        <v>0</v>
      </c>
      <c r="I133" s="5"/>
      <c r="J133" s="62">
        <f>A133</f>
        <v>677</v>
      </c>
      <c r="K133" s="61" t="str">
        <f t="shared" si="25"/>
        <v>VASO FOOD PAQUETE DE 25 UNIDAD</v>
      </c>
      <c r="O133" s="60">
        <f>J133</f>
        <v>677</v>
      </c>
      <c r="P133" s="59" t="str">
        <f>K133</f>
        <v>VASO FOOD PAQUETE DE 25 UNIDAD</v>
      </c>
    </row>
    <row r="134" spans="1:34" s="58" customFormat="1" ht="15.75" thickBot="1" x14ac:dyDescent="0.3">
      <c r="A134" s="53">
        <v>3400</v>
      </c>
      <c r="B134" s="52" t="s">
        <v>19</v>
      </c>
      <c r="C134" s="42">
        <v>0</v>
      </c>
      <c r="D134" s="51">
        <v>0</v>
      </c>
      <c r="E134" s="71">
        <f t="shared" si="27"/>
        <v>0</v>
      </c>
      <c r="F134" s="42">
        <v>0</v>
      </c>
      <c r="G134" s="49">
        <v>0.89</v>
      </c>
      <c r="H134" s="48">
        <f t="shared" si="24"/>
        <v>0</v>
      </c>
      <c r="I134" s="5"/>
      <c r="J134" s="62">
        <f>A134</f>
        <v>3400</v>
      </c>
      <c r="K134" s="61" t="str">
        <f t="shared" si="25"/>
        <v>VASO PLASTICO #2 PAQ. DE 100 UNIDAD</v>
      </c>
      <c r="O134" s="60">
        <f>J134</f>
        <v>3400</v>
      </c>
      <c r="P134" s="59" t="str">
        <f>K134</f>
        <v>VASO PLASTICO #2 PAQ. DE 100 UNIDAD</v>
      </c>
    </row>
    <row r="135" spans="1:34" s="43" customFormat="1" ht="15.75" thickBot="1" x14ac:dyDescent="0.3">
      <c r="A135" s="32">
        <v>567</v>
      </c>
      <c r="B135" s="31" t="s">
        <v>18</v>
      </c>
      <c r="C135" s="27">
        <v>0</v>
      </c>
      <c r="D135" s="29">
        <v>0</v>
      </c>
      <c r="E135" s="71">
        <f t="shared" si="27"/>
        <v>0</v>
      </c>
      <c r="F135" s="27">
        <v>0</v>
      </c>
      <c r="G135" s="26">
        <v>0.96</v>
      </c>
      <c r="H135" s="25">
        <f t="shared" si="24"/>
        <v>0</v>
      </c>
      <c r="I135" s="5"/>
      <c r="J135" s="47">
        <f>A135</f>
        <v>567</v>
      </c>
      <c r="K135" s="46" t="str">
        <f t="shared" si="25"/>
        <v>VASO PLASTICO 5 OZ PAQ. 50 UNIDAD</v>
      </c>
      <c r="O135" s="45">
        <f>J135</f>
        <v>567</v>
      </c>
      <c r="P135" s="44" t="str">
        <f>K135</f>
        <v>VASO PLASTICO 5 OZ PAQ. 50 UNIDAD</v>
      </c>
    </row>
    <row r="136" spans="1:34" s="58" customFormat="1" ht="15.75" thickBot="1" x14ac:dyDescent="0.3">
      <c r="A136" s="53"/>
      <c r="B136" s="52" t="s">
        <v>17</v>
      </c>
      <c r="C136" s="42">
        <v>0</v>
      </c>
      <c r="D136" s="51">
        <v>0</v>
      </c>
      <c r="E136" s="71">
        <f t="shared" si="27"/>
        <v>0</v>
      </c>
      <c r="F136" s="42">
        <v>0</v>
      </c>
      <c r="G136" s="49">
        <v>1.19</v>
      </c>
      <c r="H136" s="48">
        <f t="shared" si="24"/>
        <v>0</v>
      </c>
      <c r="I136" s="5"/>
      <c r="J136" s="62">
        <f>A136</f>
        <v>0</v>
      </c>
      <c r="K136" s="61" t="str">
        <f t="shared" si="25"/>
        <v>VASO PLASTICO 12-OZ PAQ. 50 UNIDAD</v>
      </c>
      <c r="O136" s="60"/>
      <c r="P136" s="59"/>
    </row>
    <row r="137" spans="1:34" s="58" customFormat="1" ht="15.75" thickBot="1" x14ac:dyDescent="0.3">
      <c r="A137" s="32"/>
      <c r="B137" s="31" t="s">
        <v>16</v>
      </c>
      <c r="C137" s="27">
        <v>0</v>
      </c>
      <c r="D137" s="29">
        <v>0</v>
      </c>
      <c r="E137" s="71">
        <f t="shared" si="27"/>
        <v>0</v>
      </c>
      <c r="F137" s="27">
        <v>0</v>
      </c>
      <c r="G137" s="26">
        <v>0.68</v>
      </c>
      <c r="H137" s="25">
        <f t="shared" si="24"/>
        <v>0</v>
      </c>
      <c r="I137" s="5"/>
      <c r="J137" s="62"/>
      <c r="K137" s="61" t="str">
        <f t="shared" si="25"/>
        <v>VASO PLASTICO   7-OZ. PAQ. 50 UNIDAD</v>
      </c>
      <c r="O137" s="60"/>
      <c r="P137" s="59"/>
    </row>
    <row r="138" spans="1:34" s="43" customFormat="1" ht="15.75" thickBot="1" x14ac:dyDescent="0.3">
      <c r="A138" s="53">
        <v>285</v>
      </c>
      <c r="B138" s="52" t="s">
        <v>15</v>
      </c>
      <c r="C138" s="42">
        <v>0</v>
      </c>
      <c r="D138" s="51">
        <v>0</v>
      </c>
      <c r="E138" s="71">
        <f>C138+D138-F138</f>
        <v>0</v>
      </c>
      <c r="F138" s="42">
        <v>0</v>
      </c>
      <c r="G138" s="49">
        <v>145</v>
      </c>
      <c r="H138" s="48">
        <f t="shared" si="24"/>
        <v>0</v>
      </c>
      <c r="I138" s="5"/>
      <c r="J138" s="47">
        <f>A138</f>
        <v>285</v>
      </c>
      <c r="K138" s="46" t="str">
        <f t="shared" si="25"/>
        <v>ESCOBA MACARENA UNIDAD</v>
      </c>
      <c r="O138" s="45">
        <f>J138</f>
        <v>285</v>
      </c>
      <c r="P138" s="44" t="str">
        <f>K138</f>
        <v>ESCOBA MACARENA UNIDAD</v>
      </c>
    </row>
    <row r="139" spans="1:34" s="58" customFormat="1" ht="15.75" thickBot="1" x14ac:dyDescent="0.3">
      <c r="A139" s="32">
        <v>592</v>
      </c>
      <c r="B139" s="31" t="s">
        <v>14</v>
      </c>
      <c r="C139" s="27">
        <v>0</v>
      </c>
      <c r="D139" s="29">
        <v>0</v>
      </c>
      <c r="E139" s="71">
        <f t="shared" si="27"/>
        <v>0</v>
      </c>
      <c r="F139" s="27">
        <v>0</v>
      </c>
      <c r="G139" s="26">
        <v>12</v>
      </c>
      <c r="H139" s="25">
        <f t="shared" si="24"/>
        <v>0</v>
      </c>
      <c r="I139" s="5"/>
      <c r="J139" s="62">
        <f>A139</f>
        <v>592</v>
      </c>
      <c r="K139" s="61" t="str">
        <f t="shared" si="25"/>
        <v>BANDEJA DOBLE  (PICA POLLO) 200-UNIDAD</v>
      </c>
      <c r="O139" s="60">
        <f>J139</f>
        <v>592</v>
      </c>
      <c r="P139" s="59" t="str">
        <f>K139</f>
        <v>BANDEJA DOBLE  (PICA POLLO) 200-UNIDAD</v>
      </c>
    </row>
    <row r="140" spans="1:34" s="2" customFormat="1" ht="15.75" thickBot="1" x14ac:dyDescent="0.3">
      <c r="A140" s="53"/>
      <c r="B140" s="52" t="s">
        <v>13</v>
      </c>
      <c r="C140" s="42">
        <v>0</v>
      </c>
      <c r="D140" s="51">
        <v>0</v>
      </c>
      <c r="E140" s="71">
        <v>0</v>
      </c>
      <c r="F140" s="42">
        <f>C140+D140-E140</f>
        <v>0</v>
      </c>
      <c r="G140" s="49">
        <v>0</v>
      </c>
      <c r="H140" s="114">
        <v>0</v>
      </c>
      <c r="I140" s="5"/>
      <c r="J140" s="47"/>
      <c r="K140" s="46" t="str">
        <f t="shared" si="25"/>
        <v>LIMPIEZA E HIGIENE</v>
      </c>
      <c r="L140" s="57"/>
      <c r="M140" s="57"/>
      <c r="O140" s="56"/>
      <c r="P140" s="55" t="str">
        <f t="shared" ref="P140:P150" si="28">K140</f>
        <v>LIMPIEZA E HIGIENE</v>
      </c>
      <c r="Q140" s="54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</row>
    <row r="141" spans="1:34" s="58" customFormat="1" ht="15.75" thickBot="1" x14ac:dyDescent="0.3">
      <c r="A141" s="32"/>
      <c r="B141" s="31" t="s">
        <v>163</v>
      </c>
      <c r="C141" s="27">
        <v>0</v>
      </c>
      <c r="D141" s="29">
        <v>1</v>
      </c>
      <c r="E141" s="71">
        <f t="shared" si="27"/>
        <v>1</v>
      </c>
      <c r="F141" s="27">
        <v>0</v>
      </c>
      <c r="G141" s="26">
        <v>880</v>
      </c>
      <c r="H141" s="25">
        <f>G141*F141</f>
        <v>0</v>
      </c>
      <c r="I141" s="5"/>
      <c r="J141" s="62"/>
      <c r="K141" s="61" t="str">
        <f t="shared" si="25"/>
        <v>ACE SACO</v>
      </c>
      <c r="O141" s="60"/>
      <c r="P141" s="59"/>
    </row>
    <row r="142" spans="1:34" s="2" customFormat="1" ht="15.75" thickBot="1" x14ac:dyDescent="0.3">
      <c r="A142" s="32"/>
      <c r="B142" s="31" t="s">
        <v>12</v>
      </c>
      <c r="C142" s="27">
        <v>0</v>
      </c>
      <c r="D142" s="29">
        <v>0</v>
      </c>
      <c r="E142" s="71">
        <v>0</v>
      </c>
      <c r="F142" s="27">
        <f>C142+D142-E142</f>
        <v>0</v>
      </c>
      <c r="G142" s="26">
        <v>180</v>
      </c>
      <c r="H142" s="26">
        <f>G142*F142</f>
        <v>0</v>
      </c>
      <c r="I142" s="5"/>
      <c r="J142" s="24">
        <f t="shared" ref="J142:K151" si="29">A142</f>
        <v>0</v>
      </c>
      <c r="K142" s="3" t="str">
        <f t="shared" si="25"/>
        <v>DESGRASANTE FRASCO</v>
      </c>
      <c r="L142" s="1"/>
      <c r="M142" s="1"/>
      <c r="O142" s="41">
        <f t="shared" ref="O142:O150" si="30">J142</f>
        <v>0</v>
      </c>
      <c r="P142" s="40" t="str">
        <f t="shared" si="28"/>
        <v>DESGRASANTE FRASCO</v>
      </c>
      <c r="Q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</row>
    <row r="143" spans="1:34" s="2" customFormat="1" ht="15.75" thickBot="1" x14ac:dyDescent="0.3">
      <c r="A143" s="53">
        <v>817</v>
      </c>
      <c r="B143" s="52" t="s">
        <v>11</v>
      </c>
      <c r="C143" s="42">
        <v>0</v>
      </c>
      <c r="D143" s="51">
        <v>0</v>
      </c>
      <c r="E143" s="71">
        <f t="shared" si="27"/>
        <v>0</v>
      </c>
      <c r="F143" s="42">
        <v>0</v>
      </c>
      <c r="G143" s="49">
        <v>510</v>
      </c>
      <c r="H143" s="48">
        <f t="shared" si="24"/>
        <v>0</v>
      </c>
      <c r="I143" s="5"/>
      <c r="J143" s="24">
        <f t="shared" si="29"/>
        <v>817</v>
      </c>
      <c r="K143" s="3" t="str">
        <f t="shared" si="25"/>
        <v>DESINFERTANTE MISTOLIN 4/1 GALON</v>
      </c>
      <c r="L143" s="1"/>
      <c r="M143" s="1"/>
      <c r="O143" s="41">
        <f t="shared" si="30"/>
        <v>817</v>
      </c>
      <c r="P143" s="40" t="str">
        <f t="shared" si="28"/>
        <v>DESINFERTANTE MISTOLIN 4/1 GALON</v>
      </c>
      <c r="Q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</row>
    <row r="144" spans="1:34" s="43" customFormat="1" ht="15.75" thickBot="1" x14ac:dyDescent="0.3">
      <c r="A144" s="32">
        <v>373</v>
      </c>
      <c r="B144" s="31" t="s">
        <v>10</v>
      </c>
      <c r="C144" s="27">
        <v>0</v>
      </c>
      <c r="D144" s="29"/>
      <c r="E144" s="71">
        <f t="shared" si="27"/>
        <v>0</v>
      </c>
      <c r="F144" s="27">
        <v>0</v>
      </c>
      <c r="G144" s="26">
        <v>775</v>
      </c>
      <c r="H144" s="25">
        <f t="shared" si="24"/>
        <v>0</v>
      </c>
      <c r="I144" s="5"/>
      <c r="J144" s="47">
        <f t="shared" si="29"/>
        <v>373</v>
      </c>
      <c r="K144" s="46" t="str">
        <f t="shared" si="25"/>
        <v xml:space="preserve">DETERGENTE  ACE 30  LIBRAS SUAVE </v>
      </c>
      <c r="O144" s="45">
        <f t="shared" si="30"/>
        <v>373</v>
      </c>
      <c r="P144" s="44" t="str">
        <f t="shared" si="28"/>
        <v xml:space="preserve">DETERGENTE  ACE 30  LIBRAS SUAVE </v>
      </c>
    </row>
    <row r="145" spans="1:34" s="2" customFormat="1" ht="15.75" thickBot="1" x14ac:dyDescent="0.3">
      <c r="A145" s="53">
        <v>6242</v>
      </c>
      <c r="B145" s="52" t="s">
        <v>9</v>
      </c>
      <c r="C145" s="42">
        <v>0</v>
      </c>
      <c r="D145" s="51"/>
      <c r="E145" s="71">
        <f>C145+D145-F145</f>
        <v>0</v>
      </c>
      <c r="F145" s="42">
        <v>0</v>
      </c>
      <c r="G145" s="49">
        <v>140</v>
      </c>
      <c r="H145" s="114">
        <v>0</v>
      </c>
      <c r="I145" s="5"/>
      <c r="J145" s="24">
        <f t="shared" si="29"/>
        <v>6242</v>
      </c>
      <c r="K145" s="3" t="str">
        <f t="shared" si="29"/>
        <v>SUAPER FERREIRA # 36</v>
      </c>
      <c r="L145" s="1"/>
      <c r="M145" s="1"/>
      <c r="O145" s="41">
        <f t="shared" si="30"/>
        <v>6242</v>
      </c>
      <c r="P145" s="40" t="str">
        <f t="shared" si="28"/>
        <v>SUAPER FERREIRA # 36</v>
      </c>
      <c r="Q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</row>
    <row r="146" spans="1:34" s="43" customFormat="1" ht="15.75" thickBot="1" x14ac:dyDescent="0.3">
      <c r="A146" s="32">
        <v>379</v>
      </c>
      <c r="B146" s="31" t="s">
        <v>8</v>
      </c>
      <c r="C146" s="27">
        <v>0</v>
      </c>
      <c r="D146" s="29">
        <v>0</v>
      </c>
      <c r="E146" s="71">
        <f t="shared" si="27"/>
        <v>0</v>
      </c>
      <c r="F146" s="27">
        <v>0</v>
      </c>
      <c r="G146" s="26">
        <v>1483.05</v>
      </c>
      <c r="H146" s="25">
        <f t="shared" si="24"/>
        <v>0</v>
      </c>
      <c r="I146" s="5"/>
      <c r="J146" s="47">
        <f t="shared" si="29"/>
        <v>379</v>
      </c>
      <c r="K146" s="46" t="str">
        <f t="shared" si="29"/>
        <v>SUAVITEL GALONES</v>
      </c>
      <c r="O146" s="45">
        <f t="shared" si="30"/>
        <v>379</v>
      </c>
      <c r="P146" s="44" t="str">
        <f t="shared" si="28"/>
        <v>SUAVITEL GALONES</v>
      </c>
    </row>
    <row r="147" spans="1:34" s="43" customFormat="1" ht="15.75" thickBot="1" x14ac:dyDescent="0.3">
      <c r="A147" s="53">
        <v>210</v>
      </c>
      <c r="B147" s="52" t="s">
        <v>7</v>
      </c>
      <c r="C147" s="42">
        <v>0</v>
      </c>
      <c r="D147" s="51">
        <v>0</v>
      </c>
      <c r="E147" s="71">
        <f t="shared" si="27"/>
        <v>0</v>
      </c>
      <c r="F147" s="42">
        <v>0</v>
      </c>
      <c r="G147" s="49">
        <v>1350</v>
      </c>
      <c r="H147" s="48">
        <f t="shared" si="24"/>
        <v>0</v>
      </c>
      <c r="I147" s="5"/>
      <c r="J147" s="47">
        <f t="shared" si="29"/>
        <v>210</v>
      </c>
      <c r="K147" s="46" t="str">
        <f t="shared" si="29"/>
        <v>JABON CANDADO PASTA UNIDAD</v>
      </c>
      <c r="O147" s="45">
        <f t="shared" si="30"/>
        <v>210</v>
      </c>
      <c r="P147" s="44" t="str">
        <f t="shared" si="28"/>
        <v>JABON CANDADO PASTA UNIDAD</v>
      </c>
    </row>
    <row r="148" spans="1:34" s="43" customFormat="1" ht="15.75" thickBot="1" x14ac:dyDescent="0.3">
      <c r="A148" s="32">
        <v>4248</v>
      </c>
      <c r="B148" s="31" t="s">
        <v>6</v>
      </c>
      <c r="C148" s="27">
        <v>0</v>
      </c>
      <c r="D148" s="29">
        <v>0</v>
      </c>
      <c r="E148" s="71">
        <f t="shared" si="27"/>
        <v>0</v>
      </c>
      <c r="F148" s="27">
        <v>0</v>
      </c>
      <c r="G148" s="26">
        <v>900</v>
      </c>
      <c r="H148" s="48">
        <f t="shared" si="24"/>
        <v>0</v>
      </c>
      <c r="I148" s="5"/>
      <c r="J148" s="47">
        <f t="shared" si="29"/>
        <v>4248</v>
      </c>
      <c r="K148" s="46" t="str">
        <f t="shared" si="29"/>
        <v>JABON LIQUIDO  CUABA GALON</v>
      </c>
      <c r="O148" s="45">
        <f t="shared" si="30"/>
        <v>4248</v>
      </c>
      <c r="P148" s="44" t="str">
        <f t="shared" si="28"/>
        <v>JABON LIQUIDO  CUABA GALON</v>
      </c>
    </row>
    <row r="149" spans="1:34" s="43" customFormat="1" ht="15.75" thickBot="1" x14ac:dyDescent="0.3">
      <c r="A149" s="53">
        <v>563</v>
      </c>
      <c r="B149" s="52" t="s">
        <v>5</v>
      </c>
      <c r="C149" s="42">
        <v>0</v>
      </c>
      <c r="D149" s="51">
        <v>0</v>
      </c>
      <c r="E149" s="71">
        <f t="shared" si="27"/>
        <v>0</v>
      </c>
      <c r="F149" s="42">
        <v>0</v>
      </c>
      <c r="G149" s="49">
        <v>475</v>
      </c>
      <c r="H149" s="48">
        <f>D149*G149</f>
        <v>0</v>
      </c>
      <c r="I149" s="5"/>
      <c r="J149" s="47">
        <f t="shared" si="29"/>
        <v>563</v>
      </c>
      <c r="K149" s="46" t="str">
        <f t="shared" si="29"/>
        <v>CLORO CLOROX 6/1 GALON</v>
      </c>
      <c r="O149" s="45">
        <f t="shared" si="30"/>
        <v>563</v>
      </c>
      <c r="P149" s="44" t="str">
        <f t="shared" si="28"/>
        <v>CLORO CLOROX 6/1 GALON</v>
      </c>
    </row>
    <row r="150" spans="1:34" ht="15.75" thickBot="1" x14ac:dyDescent="0.3">
      <c r="A150" s="32">
        <v>2120</v>
      </c>
      <c r="B150" s="31" t="s">
        <v>4</v>
      </c>
      <c r="C150" s="27">
        <v>0</v>
      </c>
      <c r="D150" s="29">
        <v>0</v>
      </c>
      <c r="E150" s="71">
        <f>C150+D150-F150</f>
        <v>0</v>
      </c>
      <c r="F150" s="27">
        <v>0</v>
      </c>
      <c r="G150" s="26">
        <v>175</v>
      </c>
      <c r="H150" s="25">
        <f>G150*D150</f>
        <v>0</v>
      </c>
      <c r="J150" s="24">
        <f t="shared" si="29"/>
        <v>2120</v>
      </c>
      <c r="K150" s="3" t="str">
        <f t="shared" si="29"/>
        <v>ARIZOLIN LAVA PLATO TARRO 2.50 LIBRAS</v>
      </c>
      <c r="O150" s="41">
        <f t="shared" si="30"/>
        <v>2120</v>
      </c>
      <c r="P150" s="40" t="str">
        <f t="shared" si="28"/>
        <v>ARIZOLIN LAVA PLATO TARRO 2.50 LIBRAS</v>
      </c>
    </row>
    <row r="151" spans="1:34" ht="15.75" thickBot="1" x14ac:dyDescent="0.3">
      <c r="A151" s="39"/>
      <c r="B151" s="38"/>
      <c r="C151" s="35"/>
      <c r="D151" s="37"/>
      <c r="E151" s="36"/>
      <c r="F151" s="35"/>
      <c r="G151" s="34"/>
      <c r="H151" s="33"/>
      <c r="J151" s="24">
        <f t="shared" si="29"/>
        <v>0</v>
      </c>
    </row>
    <row r="152" spans="1:34" ht="15.75" thickBot="1" x14ac:dyDescent="0.3">
      <c r="A152" s="32"/>
      <c r="B152" s="31" t="s">
        <v>189</v>
      </c>
      <c r="C152" s="30"/>
      <c r="D152" s="29"/>
      <c r="E152" s="28"/>
      <c r="F152" s="27"/>
      <c r="G152" s="34" t="s">
        <v>3</v>
      </c>
      <c r="H152" s="33">
        <f>SUM(H16:H151)</f>
        <v>62959.640000000007</v>
      </c>
      <c r="J152" s="24"/>
    </row>
    <row r="153" spans="1:34" x14ac:dyDescent="0.25">
      <c r="A153" s="10"/>
      <c r="B153" s="11"/>
      <c r="C153" s="10"/>
      <c r="D153" s="10"/>
      <c r="E153" s="10"/>
      <c r="F153" s="10"/>
      <c r="G153" s="9"/>
      <c r="H153" s="8"/>
      <c r="J153" s="24"/>
    </row>
    <row r="154" spans="1:34" x14ac:dyDescent="0.25">
      <c r="A154" s="10"/>
      <c r="B154" s="11"/>
      <c r="C154" s="10"/>
      <c r="D154" s="10"/>
      <c r="E154" s="10"/>
      <c r="F154" s="10"/>
      <c r="G154" s="9"/>
      <c r="H154" s="8"/>
      <c r="J154" s="24"/>
    </row>
    <row r="155" spans="1:34" customFormat="1" ht="13.15" customHeight="1" thickBot="1" x14ac:dyDescent="0.3">
      <c r="A155" s="17"/>
      <c r="B155" s="11"/>
      <c r="C155" s="17"/>
      <c r="D155" s="17"/>
      <c r="E155" s="16"/>
      <c r="F155" s="16"/>
      <c r="G155" s="16"/>
      <c r="H155" s="23"/>
      <c r="I155" s="13"/>
      <c r="J155" s="22"/>
      <c r="K155" s="22"/>
      <c r="L155" s="22"/>
      <c r="M155" s="22"/>
      <c r="N155" s="22"/>
      <c r="O155" s="22"/>
      <c r="P155" s="22"/>
      <c r="Q155" s="22"/>
      <c r="R155" s="22"/>
      <c r="S155" s="22"/>
      <c r="T155" s="22"/>
      <c r="U155" s="22"/>
      <c r="V155" s="22"/>
      <c r="W155" s="22"/>
      <c r="X155" s="22"/>
      <c r="Y155" s="22"/>
      <c r="Z155" s="22"/>
      <c r="AA155" s="12"/>
      <c r="AB155" s="12"/>
      <c r="AC155" s="12"/>
      <c r="AD155" s="12"/>
      <c r="AE155" s="12"/>
      <c r="AF155" s="12"/>
      <c r="AG155" s="12"/>
      <c r="AH155" s="12"/>
    </row>
    <row r="156" spans="1:34" customFormat="1" x14ac:dyDescent="0.25">
      <c r="A156" s="124" t="s">
        <v>2</v>
      </c>
      <c r="B156" s="124"/>
      <c r="C156" s="21"/>
      <c r="D156" s="21"/>
      <c r="E156" s="124" t="s">
        <v>174</v>
      </c>
      <c r="F156" s="124"/>
      <c r="G156" s="124"/>
      <c r="H156" s="124"/>
      <c r="I156" s="13"/>
      <c r="J156" s="123"/>
      <c r="K156" s="123"/>
      <c r="L156" s="123"/>
      <c r="M156" s="123"/>
      <c r="N156" s="123"/>
      <c r="O156" s="123"/>
      <c r="P156" s="123"/>
      <c r="Q156" s="123"/>
      <c r="U156" s="1"/>
      <c r="V156" s="1"/>
      <c r="W156" s="1"/>
      <c r="X156" s="1"/>
      <c r="Y156" s="1"/>
      <c r="Z156" s="1"/>
      <c r="AA156" s="12"/>
      <c r="AB156" s="12"/>
      <c r="AC156" s="12"/>
      <c r="AD156" s="12"/>
      <c r="AE156" s="12"/>
      <c r="AF156" s="12"/>
      <c r="AG156" s="12"/>
      <c r="AH156" s="12"/>
    </row>
    <row r="157" spans="1:34" customFormat="1" x14ac:dyDescent="0.25">
      <c r="A157" s="21"/>
      <c r="B157" s="21"/>
      <c r="C157" s="21"/>
      <c r="D157" s="21"/>
      <c r="E157" s="20"/>
      <c r="F157" s="20"/>
      <c r="G157" s="20"/>
      <c r="H157" s="19"/>
      <c r="I157" s="13"/>
      <c r="J157" s="113"/>
      <c r="K157" s="113"/>
      <c r="L157" s="113"/>
      <c r="M157" s="113"/>
      <c r="N157" s="113"/>
      <c r="O157" s="113"/>
      <c r="P157" s="113"/>
      <c r="Q157" s="113"/>
      <c r="U157" s="1"/>
      <c r="V157" s="1"/>
      <c r="W157" s="1"/>
      <c r="X157" s="1"/>
      <c r="Y157" s="1"/>
      <c r="Z157" s="1"/>
      <c r="AA157" s="12"/>
      <c r="AB157" s="12"/>
      <c r="AC157" s="12"/>
      <c r="AD157" s="12"/>
      <c r="AE157" s="12"/>
      <c r="AF157" s="12"/>
      <c r="AG157" s="12"/>
      <c r="AH157" s="12"/>
    </row>
    <row r="158" spans="1:34" customFormat="1" ht="15.75" thickBot="1" x14ac:dyDescent="0.3">
      <c r="A158" s="15"/>
      <c r="B158" s="17"/>
      <c r="C158" s="16"/>
      <c r="D158" s="16"/>
      <c r="E158" s="16"/>
      <c r="F158" s="15"/>
      <c r="G158" s="15"/>
      <c r="H158" s="14"/>
      <c r="I158" s="13"/>
      <c r="AA158" s="12"/>
      <c r="AB158" s="12"/>
      <c r="AC158" s="12"/>
      <c r="AD158" s="12"/>
      <c r="AE158" s="12"/>
      <c r="AF158" s="12"/>
      <c r="AG158" s="12"/>
      <c r="AH158" s="12"/>
    </row>
    <row r="159" spans="1:34" x14ac:dyDescent="0.25">
      <c r="A159" s="10"/>
      <c r="B159" s="124" t="s">
        <v>0</v>
      </c>
      <c r="C159" s="124"/>
      <c r="D159" s="124"/>
      <c r="E159" s="124"/>
      <c r="F159" s="124"/>
      <c r="G159" s="124"/>
      <c r="H159" s="8"/>
    </row>
    <row r="160" spans="1:34" x14ac:dyDescent="0.25">
      <c r="A160" s="10"/>
      <c r="B160" s="11"/>
      <c r="C160" s="10"/>
      <c r="D160" s="10"/>
      <c r="E160" s="10"/>
      <c r="F160" s="10"/>
      <c r="G160" s="9"/>
      <c r="H160" s="8"/>
    </row>
    <row r="161" spans="1:34" x14ac:dyDescent="0.25">
      <c r="A161" s="10"/>
      <c r="B161" s="11"/>
      <c r="C161" s="10"/>
      <c r="D161" s="10"/>
      <c r="E161" s="10"/>
      <c r="F161" s="10"/>
      <c r="G161" s="9"/>
      <c r="H161" s="8"/>
    </row>
    <row r="162" spans="1:34" x14ac:dyDescent="0.25">
      <c r="A162" s="10"/>
      <c r="B162" s="11"/>
      <c r="C162" s="10"/>
      <c r="D162" s="10"/>
      <c r="E162" s="10"/>
      <c r="F162" s="10"/>
      <c r="G162" s="9"/>
      <c r="H162" s="8"/>
    </row>
    <row r="163" spans="1:34" s="5" customFormat="1" x14ac:dyDescent="0.25">
      <c r="A163" s="10"/>
      <c r="B163" s="11"/>
      <c r="C163" s="10"/>
      <c r="D163" s="10"/>
      <c r="E163" s="10"/>
      <c r="F163" s="10"/>
      <c r="G163" s="9"/>
      <c r="H163" s="8"/>
      <c r="J163" s="4"/>
      <c r="K163" s="3"/>
      <c r="L163" s="1"/>
      <c r="M163" s="1"/>
      <c r="N163" s="2"/>
      <c r="O163" s="4"/>
      <c r="P163" s="3"/>
      <c r="Q163" s="1"/>
      <c r="R163" s="2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</row>
    <row r="164" spans="1:34" s="5" customFormat="1" x14ac:dyDescent="0.25">
      <c r="A164" s="10"/>
      <c r="B164" s="11"/>
      <c r="C164" s="10"/>
      <c r="D164" s="10"/>
      <c r="E164" s="10"/>
      <c r="F164" s="10"/>
      <c r="G164" s="9"/>
      <c r="H164" s="8"/>
      <c r="J164" s="4"/>
      <c r="K164" s="3"/>
      <c r="L164" s="1"/>
      <c r="M164" s="1"/>
      <c r="N164" s="2"/>
      <c r="O164" s="4"/>
      <c r="P164" s="3"/>
      <c r="Q164" s="1"/>
      <c r="R164" s="2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</row>
    <row r="165" spans="1:34" s="5" customFormat="1" x14ac:dyDescent="0.25">
      <c r="A165" s="10"/>
      <c r="B165" s="11"/>
      <c r="C165" s="10"/>
      <c r="D165" s="10"/>
      <c r="E165" s="10"/>
      <c r="F165" s="10"/>
      <c r="G165" s="9"/>
      <c r="H165" s="8"/>
      <c r="J165" s="4"/>
      <c r="K165" s="3"/>
      <c r="L165" s="1"/>
      <c r="M165" s="1"/>
      <c r="N165" s="2"/>
      <c r="O165" s="4"/>
      <c r="P165" s="3"/>
      <c r="Q165" s="1"/>
      <c r="R165" s="2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</row>
    <row r="166" spans="1:34" s="5" customFormat="1" x14ac:dyDescent="0.25">
      <c r="A166" s="10"/>
      <c r="B166" s="11"/>
      <c r="C166" s="10"/>
      <c r="D166" s="10"/>
      <c r="E166" s="10"/>
      <c r="F166" s="10"/>
      <c r="G166" s="9"/>
      <c r="H166" s="8"/>
      <c r="J166" s="4"/>
      <c r="K166" s="3"/>
      <c r="L166" s="1"/>
      <c r="M166" s="1"/>
      <c r="N166" s="2"/>
      <c r="O166" s="4"/>
      <c r="P166" s="3"/>
      <c r="Q166" s="1"/>
      <c r="R166" s="2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</row>
    <row r="167" spans="1:34" s="5" customFormat="1" x14ac:dyDescent="0.25">
      <c r="A167" s="10"/>
      <c r="B167" s="11"/>
      <c r="C167" s="10"/>
      <c r="D167" s="10"/>
      <c r="E167" s="10"/>
      <c r="F167" s="10"/>
      <c r="G167" s="9"/>
      <c r="H167" s="8"/>
      <c r="J167" s="4"/>
      <c r="K167" s="3"/>
      <c r="L167" s="1"/>
      <c r="M167" s="1"/>
      <c r="N167" s="2"/>
      <c r="O167" s="4"/>
      <c r="P167" s="3"/>
      <c r="Q167" s="1"/>
      <c r="R167" s="2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</row>
    <row r="168" spans="1:34" s="5" customFormat="1" x14ac:dyDescent="0.25">
      <c r="A168" s="10"/>
      <c r="B168" s="11"/>
      <c r="C168" s="10"/>
      <c r="D168" s="10"/>
      <c r="E168" s="10"/>
      <c r="F168" s="10"/>
      <c r="G168" s="9"/>
      <c r="H168" s="8"/>
      <c r="J168" s="4"/>
      <c r="K168" s="3"/>
      <c r="L168" s="1"/>
      <c r="M168" s="1"/>
      <c r="N168" s="2"/>
      <c r="O168" s="4"/>
      <c r="P168" s="3"/>
      <c r="Q168" s="1"/>
      <c r="R168" s="2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</row>
    <row r="169" spans="1:34" s="5" customFormat="1" x14ac:dyDescent="0.25">
      <c r="A169" s="10"/>
      <c r="B169" s="11"/>
      <c r="C169" s="10"/>
      <c r="D169" s="10"/>
      <c r="E169" s="10"/>
      <c r="F169" s="10"/>
      <c r="G169" s="9"/>
      <c r="H169" s="8"/>
      <c r="J169" s="4"/>
      <c r="K169" s="3"/>
      <c r="L169" s="1"/>
      <c r="M169" s="1"/>
      <c r="N169" s="2"/>
      <c r="O169" s="4"/>
      <c r="P169" s="3"/>
      <c r="Q169" s="1"/>
      <c r="R169" s="2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</row>
    <row r="170" spans="1:34" s="5" customFormat="1" x14ac:dyDescent="0.25">
      <c r="A170" s="10"/>
      <c r="B170" s="11"/>
      <c r="C170" s="10"/>
      <c r="D170" s="10"/>
      <c r="E170" s="10"/>
      <c r="F170" s="10"/>
      <c r="G170" s="9"/>
      <c r="H170" s="8"/>
      <c r="J170" s="4"/>
      <c r="K170" s="3"/>
      <c r="L170" s="1"/>
      <c r="M170" s="1"/>
      <c r="N170" s="2"/>
      <c r="O170" s="4"/>
      <c r="P170" s="3"/>
      <c r="Q170" s="1"/>
      <c r="R170" s="2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</row>
    <row r="171" spans="1:34" s="5" customFormat="1" x14ac:dyDescent="0.25">
      <c r="A171" s="10"/>
      <c r="B171" s="11"/>
      <c r="C171" s="10"/>
      <c r="D171" s="10"/>
      <c r="E171" s="10"/>
      <c r="F171" s="10"/>
      <c r="G171" s="9"/>
      <c r="H171" s="8"/>
      <c r="J171" s="4"/>
      <c r="K171" s="3"/>
      <c r="L171" s="1"/>
      <c r="M171" s="1"/>
      <c r="N171" s="2"/>
      <c r="O171" s="4"/>
      <c r="P171" s="3"/>
      <c r="Q171" s="1"/>
      <c r="R171" s="2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</row>
    <row r="172" spans="1:34" s="5" customFormat="1" x14ac:dyDescent="0.25">
      <c r="A172" s="10"/>
      <c r="B172" s="11"/>
      <c r="C172" s="10"/>
      <c r="D172" s="10"/>
      <c r="E172" s="10"/>
      <c r="F172" s="10"/>
      <c r="G172" s="9"/>
      <c r="H172" s="8"/>
      <c r="J172" s="4"/>
      <c r="K172" s="3"/>
      <c r="L172" s="1"/>
      <c r="M172" s="1"/>
      <c r="N172" s="2"/>
      <c r="O172" s="4"/>
      <c r="P172" s="3"/>
      <c r="Q172" s="1"/>
      <c r="R172" s="2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</row>
    <row r="173" spans="1:34" s="5" customFormat="1" x14ac:dyDescent="0.25">
      <c r="A173" s="10"/>
      <c r="B173" s="11"/>
      <c r="C173" s="10"/>
      <c r="D173" s="10"/>
      <c r="E173" s="10"/>
      <c r="F173" s="10"/>
      <c r="G173" s="9"/>
      <c r="H173" s="8"/>
      <c r="J173" s="4"/>
      <c r="K173" s="3"/>
      <c r="L173" s="1"/>
      <c r="M173" s="1"/>
      <c r="N173" s="2"/>
      <c r="O173" s="4"/>
      <c r="P173" s="3"/>
      <c r="Q173" s="1"/>
      <c r="R173" s="2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</row>
    <row r="174" spans="1:34" s="5" customFormat="1" x14ac:dyDescent="0.25">
      <c r="A174" s="10"/>
      <c r="B174" s="11"/>
      <c r="C174" s="10"/>
      <c r="D174" s="10"/>
      <c r="E174" s="10"/>
      <c r="F174" s="10"/>
      <c r="G174" s="9"/>
      <c r="H174" s="8"/>
      <c r="J174" s="4"/>
      <c r="K174" s="3"/>
      <c r="L174" s="1"/>
      <c r="M174" s="1"/>
      <c r="N174" s="2"/>
      <c r="O174" s="4"/>
      <c r="P174" s="3"/>
      <c r="Q174" s="1"/>
      <c r="R174" s="2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</row>
    <row r="175" spans="1:34" s="5" customFormat="1" x14ac:dyDescent="0.25">
      <c r="A175" s="10"/>
      <c r="B175" s="11"/>
      <c r="C175" s="10"/>
      <c r="D175" s="10"/>
      <c r="E175" s="10"/>
      <c r="F175" s="10"/>
      <c r="G175" s="9"/>
      <c r="H175" s="8"/>
      <c r="J175" s="4"/>
      <c r="K175" s="3"/>
      <c r="L175" s="1"/>
      <c r="M175" s="1"/>
      <c r="N175" s="2"/>
      <c r="O175" s="4"/>
      <c r="P175" s="3"/>
      <c r="Q175" s="1"/>
      <c r="R175" s="2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</row>
    <row r="176" spans="1:34" s="5" customFormat="1" x14ac:dyDescent="0.25">
      <c r="A176" s="10"/>
      <c r="B176" s="11"/>
      <c r="C176" s="10"/>
      <c r="D176" s="10"/>
      <c r="E176" s="10"/>
      <c r="F176" s="10"/>
      <c r="G176" s="9"/>
      <c r="H176" s="8"/>
      <c r="J176" s="4"/>
      <c r="K176" s="3"/>
      <c r="L176" s="1"/>
      <c r="M176" s="1"/>
      <c r="N176" s="2"/>
      <c r="O176" s="4"/>
      <c r="P176" s="3"/>
      <c r="Q176" s="1"/>
      <c r="R176" s="2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</row>
    <row r="177" spans="1:34" s="5" customFormat="1" x14ac:dyDescent="0.25">
      <c r="A177" s="10"/>
      <c r="B177" s="11"/>
      <c r="C177" s="10"/>
      <c r="D177" s="10"/>
      <c r="E177" s="10"/>
      <c r="F177" s="10"/>
      <c r="G177" s="9"/>
      <c r="H177" s="8"/>
      <c r="J177" s="4"/>
      <c r="K177" s="3"/>
      <c r="L177" s="1"/>
      <c r="M177" s="1"/>
      <c r="N177" s="2"/>
      <c r="O177" s="4"/>
      <c r="P177" s="3"/>
      <c r="Q177" s="1"/>
      <c r="R177" s="2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</row>
    <row r="178" spans="1:34" s="5" customFormat="1" x14ac:dyDescent="0.25">
      <c r="A178" s="10"/>
      <c r="B178" s="11"/>
      <c r="C178" s="10"/>
      <c r="D178" s="10"/>
      <c r="E178" s="10"/>
      <c r="F178" s="10"/>
      <c r="G178" s="9"/>
      <c r="H178" s="8"/>
      <c r="J178" s="4"/>
      <c r="K178" s="3"/>
      <c r="L178" s="1"/>
      <c r="M178" s="1"/>
      <c r="N178" s="2"/>
      <c r="O178" s="4"/>
      <c r="P178" s="3"/>
      <c r="Q178" s="1"/>
      <c r="R178" s="2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</row>
    <row r="179" spans="1:34" s="5" customFormat="1" x14ac:dyDescent="0.25">
      <c r="A179" s="10"/>
      <c r="B179" s="11"/>
      <c r="C179" s="10"/>
      <c r="D179" s="10"/>
      <c r="E179" s="10"/>
      <c r="F179" s="10"/>
      <c r="G179" s="9"/>
      <c r="H179" s="8"/>
      <c r="J179" s="4"/>
      <c r="K179" s="3"/>
      <c r="L179" s="1"/>
      <c r="M179" s="1"/>
      <c r="N179" s="2"/>
      <c r="O179" s="4"/>
      <c r="P179" s="3"/>
      <c r="Q179" s="1"/>
      <c r="R179" s="2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</row>
    <row r="180" spans="1:34" s="5" customFormat="1" x14ac:dyDescent="0.25">
      <c r="A180" s="10"/>
      <c r="B180" s="11"/>
      <c r="C180" s="10"/>
      <c r="D180" s="10"/>
      <c r="E180" s="10"/>
      <c r="F180" s="10"/>
      <c r="G180" s="9"/>
      <c r="H180" s="8"/>
      <c r="J180" s="4"/>
      <c r="K180" s="3"/>
      <c r="L180" s="1"/>
      <c r="M180" s="1"/>
      <c r="N180" s="2"/>
      <c r="O180" s="4"/>
      <c r="P180" s="3"/>
      <c r="Q180" s="1"/>
      <c r="R180" s="2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</row>
    <row r="181" spans="1:34" s="5" customFormat="1" x14ac:dyDescent="0.25">
      <c r="A181" s="10"/>
      <c r="B181" s="11"/>
      <c r="C181" s="10"/>
      <c r="D181" s="10"/>
      <c r="E181" s="10"/>
      <c r="F181" s="10"/>
      <c r="G181" s="9"/>
      <c r="H181" s="8"/>
      <c r="J181" s="4"/>
      <c r="K181" s="3"/>
      <c r="L181" s="1"/>
      <c r="M181" s="1"/>
      <c r="N181" s="2"/>
      <c r="O181" s="4"/>
      <c r="P181" s="3"/>
      <c r="Q181" s="1"/>
      <c r="R181" s="2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</row>
    <row r="182" spans="1:34" s="5" customFormat="1" x14ac:dyDescent="0.25">
      <c r="A182" s="10"/>
      <c r="B182" s="11"/>
      <c r="C182" s="10"/>
      <c r="D182" s="10"/>
      <c r="E182" s="10"/>
      <c r="F182" s="10"/>
      <c r="G182" s="9"/>
      <c r="H182" s="8"/>
      <c r="J182" s="4"/>
      <c r="K182" s="3"/>
      <c r="L182" s="1"/>
      <c r="M182" s="1"/>
      <c r="N182" s="2"/>
      <c r="O182" s="4"/>
      <c r="P182" s="3"/>
      <c r="Q182" s="1"/>
      <c r="R182" s="2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</row>
    <row r="183" spans="1:34" s="5" customFormat="1" x14ac:dyDescent="0.25">
      <c r="A183" s="10"/>
      <c r="B183" s="11"/>
      <c r="C183" s="10"/>
      <c r="D183" s="10"/>
      <c r="E183" s="10"/>
      <c r="F183" s="10"/>
      <c r="G183" s="9"/>
      <c r="H183" s="8"/>
      <c r="J183" s="4"/>
      <c r="K183" s="3"/>
      <c r="L183" s="1"/>
      <c r="M183" s="1"/>
      <c r="N183" s="2"/>
      <c r="O183" s="4"/>
      <c r="P183" s="3"/>
      <c r="Q183" s="1"/>
      <c r="R183" s="2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</row>
    <row r="184" spans="1:34" s="5" customFormat="1" x14ac:dyDescent="0.25">
      <c r="A184" s="10"/>
      <c r="B184" s="11"/>
      <c r="C184" s="10"/>
      <c r="D184" s="10"/>
      <c r="E184" s="10"/>
      <c r="F184" s="10"/>
      <c r="G184" s="9"/>
      <c r="H184" s="8"/>
      <c r="J184" s="4"/>
      <c r="K184" s="3"/>
      <c r="L184" s="1"/>
      <c r="M184" s="1"/>
      <c r="N184" s="2"/>
      <c r="O184" s="4"/>
      <c r="P184" s="3"/>
      <c r="Q184" s="1"/>
      <c r="R184" s="2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</row>
    <row r="185" spans="1:34" s="5" customFormat="1" x14ac:dyDescent="0.25">
      <c r="A185" s="10"/>
      <c r="B185" s="11"/>
      <c r="C185" s="10"/>
      <c r="D185" s="10"/>
      <c r="E185" s="10"/>
      <c r="F185" s="10"/>
      <c r="G185" s="9"/>
      <c r="H185" s="8"/>
      <c r="J185" s="4"/>
      <c r="K185" s="3"/>
      <c r="L185" s="1"/>
      <c r="M185" s="1"/>
      <c r="N185" s="2"/>
      <c r="O185" s="4"/>
      <c r="P185" s="3"/>
      <c r="Q185" s="1"/>
      <c r="R185" s="2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</row>
    <row r="186" spans="1:34" s="5" customFormat="1" x14ac:dyDescent="0.25">
      <c r="A186" s="10"/>
      <c r="B186" s="11"/>
      <c r="C186" s="10"/>
      <c r="D186" s="10"/>
      <c r="E186" s="10"/>
      <c r="F186" s="10"/>
      <c r="G186" s="9"/>
      <c r="H186" s="8"/>
      <c r="J186" s="4"/>
      <c r="K186" s="3"/>
      <c r="L186" s="1"/>
      <c r="M186" s="1"/>
      <c r="N186" s="2"/>
      <c r="O186" s="4"/>
      <c r="P186" s="3"/>
      <c r="Q186" s="1"/>
      <c r="R186" s="2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</row>
    <row r="187" spans="1:34" s="5" customFormat="1" x14ac:dyDescent="0.25">
      <c r="A187" s="10"/>
      <c r="B187" s="11"/>
      <c r="C187" s="10"/>
      <c r="D187" s="10"/>
      <c r="E187" s="10"/>
      <c r="F187" s="10"/>
      <c r="G187" s="9"/>
      <c r="H187" s="8"/>
      <c r="J187" s="4"/>
      <c r="K187" s="3"/>
      <c r="L187" s="1"/>
      <c r="M187" s="1"/>
      <c r="N187" s="2"/>
      <c r="O187" s="4"/>
      <c r="P187" s="3"/>
      <c r="Q187" s="1"/>
      <c r="R187" s="2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</row>
    <row r="188" spans="1:34" s="5" customFormat="1" x14ac:dyDescent="0.25">
      <c r="A188" s="10"/>
      <c r="B188" s="11"/>
      <c r="C188" s="10"/>
      <c r="D188" s="10"/>
      <c r="E188" s="10"/>
      <c r="F188" s="10"/>
      <c r="G188" s="9"/>
      <c r="H188" s="8"/>
      <c r="J188" s="4"/>
      <c r="K188" s="3"/>
      <c r="L188" s="1"/>
      <c r="M188" s="1"/>
      <c r="N188" s="2"/>
      <c r="O188" s="4"/>
      <c r="P188" s="3"/>
      <c r="Q188" s="1"/>
      <c r="R188" s="2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</row>
    <row r="189" spans="1:34" s="5" customFormat="1" x14ac:dyDescent="0.25">
      <c r="A189" s="10"/>
      <c r="B189" s="11"/>
      <c r="C189" s="10"/>
      <c r="D189" s="10"/>
      <c r="E189" s="10"/>
      <c r="F189" s="10"/>
      <c r="G189" s="9"/>
      <c r="H189" s="8"/>
      <c r="J189" s="4"/>
      <c r="K189" s="3"/>
      <c r="L189" s="1"/>
      <c r="M189" s="1"/>
      <c r="N189" s="2"/>
      <c r="O189" s="4"/>
      <c r="P189" s="3"/>
      <c r="Q189" s="1"/>
      <c r="R189" s="2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</row>
    <row r="190" spans="1:34" s="5" customFormat="1" x14ac:dyDescent="0.25">
      <c r="A190" s="10"/>
      <c r="B190" s="11"/>
      <c r="C190" s="10"/>
      <c r="D190" s="10"/>
      <c r="E190" s="10"/>
      <c r="F190" s="10"/>
      <c r="G190" s="9"/>
      <c r="H190" s="8"/>
      <c r="J190" s="4"/>
      <c r="K190" s="3"/>
      <c r="L190" s="1"/>
      <c r="M190" s="1"/>
      <c r="N190" s="2"/>
      <c r="O190" s="4"/>
      <c r="P190" s="3"/>
      <c r="Q190" s="1"/>
      <c r="R190" s="2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</row>
    <row r="191" spans="1:34" s="5" customFormat="1" x14ac:dyDescent="0.25">
      <c r="A191" s="10"/>
      <c r="B191" s="11"/>
      <c r="C191" s="10"/>
      <c r="D191" s="10"/>
      <c r="E191" s="10"/>
      <c r="F191" s="10"/>
      <c r="G191" s="9"/>
      <c r="H191" s="8"/>
      <c r="J191" s="4"/>
      <c r="K191" s="3"/>
      <c r="L191" s="1"/>
      <c r="M191" s="1"/>
      <c r="N191" s="2"/>
      <c r="O191" s="4"/>
      <c r="P191" s="3"/>
      <c r="Q191" s="1"/>
      <c r="R191" s="2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</row>
    <row r="192" spans="1:34" s="5" customFormat="1" x14ac:dyDescent="0.25">
      <c r="A192" s="10"/>
      <c r="B192" s="11"/>
      <c r="C192" s="10"/>
      <c r="D192" s="10"/>
      <c r="E192" s="10"/>
      <c r="F192" s="10"/>
      <c r="G192" s="9"/>
      <c r="H192" s="8"/>
      <c r="J192" s="4"/>
      <c r="K192" s="3"/>
      <c r="L192" s="1"/>
      <c r="M192" s="1"/>
      <c r="N192" s="2"/>
      <c r="O192" s="4"/>
      <c r="P192" s="3"/>
      <c r="Q192" s="1"/>
      <c r="R192" s="2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</row>
    <row r="193" spans="1:34" s="5" customFormat="1" x14ac:dyDescent="0.25">
      <c r="A193" s="10"/>
      <c r="B193" s="11"/>
      <c r="C193" s="10"/>
      <c r="D193" s="10"/>
      <c r="E193" s="10"/>
      <c r="F193" s="10"/>
      <c r="G193" s="9"/>
      <c r="H193" s="8"/>
      <c r="J193" s="4"/>
      <c r="K193" s="3"/>
      <c r="L193" s="1"/>
      <c r="M193" s="1"/>
      <c r="N193" s="2"/>
      <c r="O193" s="4"/>
      <c r="P193" s="3"/>
      <c r="Q193" s="1"/>
      <c r="R193" s="2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</row>
    <row r="194" spans="1:34" s="5" customFormat="1" x14ac:dyDescent="0.25">
      <c r="A194" s="10"/>
      <c r="B194" s="11"/>
      <c r="C194" s="10"/>
      <c r="D194" s="10"/>
      <c r="E194" s="10"/>
      <c r="F194" s="10"/>
      <c r="G194" s="9"/>
      <c r="H194" s="8"/>
      <c r="J194" s="4"/>
      <c r="K194" s="3"/>
      <c r="L194" s="1"/>
      <c r="M194" s="1"/>
      <c r="N194" s="2"/>
      <c r="O194" s="4"/>
      <c r="P194" s="3"/>
      <c r="Q194" s="1"/>
      <c r="R194" s="2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</row>
    <row r="195" spans="1:34" s="5" customFormat="1" x14ac:dyDescent="0.25">
      <c r="A195" s="10"/>
      <c r="B195" s="11"/>
      <c r="C195" s="10"/>
      <c r="D195" s="10"/>
      <c r="E195" s="10"/>
      <c r="F195" s="10"/>
      <c r="G195" s="9"/>
      <c r="H195" s="8"/>
      <c r="J195" s="4"/>
      <c r="K195" s="3"/>
      <c r="L195" s="1"/>
      <c r="M195" s="1"/>
      <c r="N195" s="2"/>
      <c r="O195" s="4"/>
      <c r="P195" s="3"/>
      <c r="Q195" s="1"/>
      <c r="R195" s="2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</row>
    <row r="196" spans="1:34" s="5" customFormat="1" x14ac:dyDescent="0.25">
      <c r="A196" s="10"/>
      <c r="B196" s="11"/>
      <c r="C196" s="10"/>
      <c r="D196" s="10"/>
      <c r="E196" s="10"/>
      <c r="F196" s="10"/>
      <c r="G196" s="9"/>
      <c r="H196" s="8"/>
      <c r="J196" s="4"/>
      <c r="K196" s="3"/>
      <c r="L196" s="1"/>
      <c r="M196" s="1"/>
      <c r="N196" s="2"/>
      <c r="O196" s="4"/>
      <c r="P196" s="3"/>
      <c r="Q196" s="1"/>
      <c r="R196" s="2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</row>
    <row r="197" spans="1:34" s="5" customFormat="1" x14ac:dyDescent="0.25">
      <c r="A197" s="10"/>
      <c r="B197" s="11"/>
      <c r="C197" s="10"/>
      <c r="D197" s="10"/>
      <c r="E197" s="10"/>
      <c r="F197" s="10"/>
      <c r="G197" s="9"/>
      <c r="H197" s="8"/>
      <c r="J197" s="4"/>
      <c r="K197" s="3"/>
      <c r="L197" s="1"/>
      <c r="M197" s="1"/>
      <c r="N197" s="2"/>
      <c r="O197" s="4"/>
      <c r="P197" s="3"/>
      <c r="Q197" s="1"/>
      <c r="R197" s="2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</row>
    <row r="198" spans="1:34" s="5" customFormat="1" x14ac:dyDescent="0.25">
      <c r="A198" s="10"/>
      <c r="B198" s="11"/>
      <c r="C198" s="10"/>
      <c r="D198" s="10"/>
      <c r="E198" s="10"/>
      <c r="F198" s="10"/>
      <c r="G198" s="9"/>
      <c r="H198" s="8"/>
      <c r="J198" s="4"/>
      <c r="K198" s="3"/>
      <c r="L198" s="1"/>
      <c r="M198" s="1"/>
      <c r="N198" s="2"/>
      <c r="O198" s="4"/>
      <c r="P198" s="3"/>
      <c r="Q198" s="1"/>
      <c r="R198" s="2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</row>
  </sheetData>
  <mergeCells count="12">
    <mergeCell ref="A9:H9"/>
    <mergeCell ref="C3:J3"/>
    <mergeCell ref="B4:J4"/>
    <mergeCell ref="C5:J5"/>
    <mergeCell ref="A8:H8"/>
    <mergeCell ref="B159:G159"/>
    <mergeCell ref="A10:H10"/>
    <mergeCell ref="A12:F12"/>
    <mergeCell ref="J12:M12"/>
    <mergeCell ref="A156:B156"/>
    <mergeCell ref="E156:H156"/>
    <mergeCell ref="J156:Q156"/>
  </mergeCells>
  <pageMargins left="0.41319444444444442" right="0.22135416666666666" top="0.74803149606299213" bottom="0.74803149606299213" header="0.31496062992125984" footer="0.31496062992125984"/>
  <pageSetup paperSize="9" scale="85" orientation="portrait" r:id="rId1"/>
  <headerFooter>
    <oddHeader>&amp;CImpresion &amp;D&amp;T</oddHead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33"/>
  <sheetViews>
    <sheetView topLeftCell="A124" workbookViewId="0">
      <selection activeCell="B80" sqref="B80"/>
    </sheetView>
  </sheetViews>
  <sheetFormatPr baseColWidth="10" defaultRowHeight="15" x14ac:dyDescent="0.25"/>
  <sheetData>
    <row r="2" spans="2:4" ht="15.75" thickBot="1" x14ac:dyDescent="0.3">
      <c r="B2" s="42">
        <v>5</v>
      </c>
      <c r="C2" s="49">
        <v>45</v>
      </c>
      <c r="D2" s="48">
        <f t="shared" ref="D2:D61" si="0">C2*B2</f>
        <v>225</v>
      </c>
    </row>
    <row r="3" spans="2:4" ht="15.75" thickBot="1" x14ac:dyDescent="0.3">
      <c r="B3" s="27">
        <v>1</v>
      </c>
      <c r="C3" s="26">
        <v>1100</v>
      </c>
      <c r="D3" s="25">
        <f t="shared" si="0"/>
        <v>1100</v>
      </c>
    </row>
    <row r="4" spans="2:4" ht="15.75" thickBot="1" x14ac:dyDescent="0.3">
      <c r="B4" s="42">
        <v>1</v>
      </c>
      <c r="C4" s="49">
        <v>38</v>
      </c>
      <c r="D4" s="48">
        <f t="shared" si="0"/>
        <v>38</v>
      </c>
    </row>
    <row r="5" spans="2:4" ht="15.75" thickBot="1" x14ac:dyDescent="0.3">
      <c r="B5" s="27">
        <v>0</v>
      </c>
      <c r="C5" s="26">
        <v>45.61</v>
      </c>
      <c r="D5" s="25">
        <f t="shared" si="0"/>
        <v>0</v>
      </c>
    </row>
    <row r="6" spans="2:4" ht="15.75" thickBot="1" x14ac:dyDescent="0.3">
      <c r="B6" s="42">
        <v>2</v>
      </c>
      <c r="C6" s="49">
        <v>59.32</v>
      </c>
      <c r="D6" s="48">
        <f t="shared" si="0"/>
        <v>118.64</v>
      </c>
    </row>
    <row r="7" spans="2:4" ht="15.75" thickBot="1" x14ac:dyDescent="0.3">
      <c r="B7" s="27">
        <v>10</v>
      </c>
      <c r="C7" s="26">
        <v>140</v>
      </c>
      <c r="D7" s="25">
        <f t="shared" si="0"/>
        <v>1400</v>
      </c>
    </row>
    <row r="8" spans="2:4" ht="15.75" thickBot="1" x14ac:dyDescent="0.3">
      <c r="B8" s="42">
        <v>25</v>
      </c>
      <c r="C8" s="49">
        <v>28</v>
      </c>
      <c r="D8" s="48">
        <f t="shared" si="0"/>
        <v>700</v>
      </c>
    </row>
    <row r="9" spans="2:4" ht="15.75" thickBot="1" x14ac:dyDescent="0.3">
      <c r="B9" s="27">
        <v>11</v>
      </c>
      <c r="C9" s="26">
        <v>55</v>
      </c>
      <c r="D9" s="25">
        <f t="shared" si="0"/>
        <v>605</v>
      </c>
    </row>
    <row r="10" spans="2:4" ht="15.75" thickBot="1" x14ac:dyDescent="0.3">
      <c r="B10" s="42">
        <v>20</v>
      </c>
      <c r="C10" s="49">
        <v>23.2</v>
      </c>
      <c r="D10" s="48">
        <f t="shared" si="0"/>
        <v>464</v>
      </c>
    </row>
    <row r="11" spans="2:4" ht="15.75" thickBot="1" x14ac:dyDescent="0.3">
      <c r="B11" s="27">
        <v>2</v>
      </c>
      <c r="C11" s="26">
        <v>5</v>
      </c>
      <c r="D11" s="25">
        <f t="shared" si="0"/>
        <v>10</v>
      </c>
    </row>
    <row r="12" spans="2:4" ht="15.75" thickBot="1" x14ac:dyDescent="0.3">
      <c r="B12" s="42">
        <v>10</v>
      </c>
      <c r="C12" s="49">
        <v>125</v>
      </c>
      <c r="D12" s="48">
        <f t="shared" si="0"/>
        <v>1250</v>
      </c>
    </row>
    <row r="13" spans="2:4" ht="15.75" thickBot="1" x14ac:dyDescent="0.3">
      <c r="B13" s="27">
        <v>5</v>
      </c>
      <c r="C13" s="26">
        <v>18</v>
      </c>
      <c r="D13" s="25">
        <f t="shared" si="0"/>
        <v>90</v>
      </c>
    </row>
    <row r="14" spans="2:4" ht="15.75" thickBot="1" x14ac:dyDescent="0.3">
      <c r="B14" s="42">
        <v>12</v>
      </c>
      <c r="C14" s="49">
        <v>15</v>
      </c>
      <c r="D14" s="48">
        <f t="shared" si="0"/>
        <v>180</v>
      </c>
    </row>
    <row r="15" spans="2:4" ht="15.75" thickBot="1" x14ac:dyDescent="0.3">
      <c r="B15" s="27">
        <v>84</v>
      </c>
      <c r="C15" s="26">
        <v>14.14</v>
      </c>
      <c r="D15" s="25">
        <f t="shared" si="0"/>
        <v>1187.76</v>
      </c>
    </row>
    <row r="16" spans="2:4" ht="15.75" thickBot="1" x14ac:dyDescent="0.3">
      <c r="B16" s="27">
        <v>2</v>
      </c>
      <c r="C16" s="26">
        <v>55</v>
      </c>
      <c r="D16" s="25">
        <f t="shared" si="0"/>
        <v>110</v>
      </c>
    </row>
    <row r="17" spans="2:4" ht="15.75" thickBot="1" x14ac:dyDescent="0.3">
      <c r="B17" s="42">
        <v>40</v>
      </c>
      <c r="C17" s="49">
        <v>4.68</v>
      </c>
      <c r="D17" s="48">
        <f t="shared" si="0"/>
        <v>187.2</v>
      </c>
    </row>
    <row r="18" spans="2:4" ht="15.75" thickBot="1" x14ac:dyDescent="0.3">
      <c r="B18" s="27">
        <v>0</v>
      </c>
      <c r="C18" s="26">
        <v>115</v>
      </c>
      <c r="D18" s="25">
        <f>C18*B18</f>
        <v>0</v>
      </c>
    </row>
    <row r="19" spans="2:4" ht="15.75" thickBot="1" x14ac:dyDescent="0.3">
      <c r="B19" s="42">
        <v>1</v>
      </c>
      <c r="C19" s="49">
        <v>280</v>
      </c>
      <c r="D19" s="48">
        <f t="shared" si="0"/>
        <v>280</v>
      </c>
    </row>
    <row r="20" spans="2:4" ht="15.75" thickBot="1" x14ac:dyDescent="0.3">
      <c r="B20" s="27">
        <v>10</v>
      </c>
      <c r="C20" s="26">
        <v>45</v>
      </c>
      <c r="D20" s="25">
        <f t="shared" si="0"/>
        <v>450</v>
      </c>
    </row>
    <row r="21" spans="2:4" ht="15.75" thickBot="1" x14ac:dyDescent="0.3">
      <c r="B21" s="42">
        <v>60</v>
      </c>
      <c r="C21" s="49">
        <v>4.66</v>
      </c>
      <c r="D21" s="48">
        <f t="shared" si="0"/>
        <v>279.60000000000002</v>
      </c>
    </row>
    <row r="22" spans="2:4" ht="15.75" thickBot="1" x14ac:dyDescent="0.3">
      <c r="B22" s="27">
        <v>5</v>
      </c>
      <c r="C22" s="26">
        <v>115</v>
      </c>
      <c r="D22" s="25">
        <f t="shared" si="0"/>
        <v>575</v>
      </c>
    </row>
    <row r="23" spans="2:4" ht="15.75" thickBot="1" x14ac:dyDescent="0.3">
      <c r="B23" s="42">
        <v>5</v>
      </c>
      <c r="C23" s="49">
        <v>115</v>
      </c>
      <c r="D23" s="48">
        <f t="shared" si="0"/>
        <v>575</v>
      </c>
    </row>
    <row r="24" spans="2:4" ht="15.75" thickBot="1" x14ac:dyDescent="0.3">
      <c r="B24" s="27">
        <v>24</v>
      </c>
      <c r="C24" s="26">
        <v>35</v>
      </c>
      <c r="D24" s="25">
        <f t="shared" si="0"/>
        <v>840</v>
      </c>
    </row>
    <row r="25" spans="2:4" ht="15.75" thickBot="1" x14ac:dyDescent="0.3">
      <c r="B25" s="42">
        <v>0</v>
      </c>
      <c r="C25" s="49">
        <v>55</v>
      </c>
      <c r="D25" s="48">
        <f t="shared" si="0"/>
        <v>0</v>
      </c>
    </row>
    <row r="26" spans="2:4" ht="15.75" thickBot="1" x14ac:dyDescent="0.3">
      <c r="B26" s="27">
        <v>85</v>
      </c>
      <c r="C26" s="26">
        <v>5</v>
      </c>
      <c r="D26" s="25">
        <f t="shared" si="0"/>
        <v>425</v>
      </c>
    </row>
    <row r="27" spans="2:4" ht="15.75" thickBot="1" x14ac:dyDescent="0.3">
      <c r="B27" s="42">
        <v>0</v>
      </c>
      <c r="C27" s="49">
        <v>3.81</v>
      </c>
      <c r="D27" s="48">
        <f t="shared" si="0"/>
        <v>0</v>
      </c>
    </row>
    <row r="28" spans="2:4" ht="15.75" thickBot="1" x14ac:dyDescent="0.3">
      <c r="B28" s="27">
        <v>0</v>
      </c>
      <c r="C28" s="26">
        <v>5.41</v>
      </c>
      <c r="D28" s="25">
        <f t="shared" si="0"/>
        <v>0</v>
      </c>
    </row>
    <row r="29" spans="2:4" ht="15.75" thickBot="1" x14ac:dyDescent="0.3">
      <c r="B29" s="27">
        <v>12</v>
      </c>
      <c r="C29" s="26">
        <v>7.1</v>
      </c>
      <c r="D29" s="25">
        <f t="shared" si="0"/>
        <v>85.199999999999989</v>
      </c>
    </row>
    <row r="30" spans="2:4" ht="15.75" thickBot="1" x14ac:dyDescent="0.3">
      <c r="B30" s="42">
        <v>10</v>
      </c>
      <c r="C30" s="49">
        <v>25</v>
      </c>
      <c r="D30" s="48">
        <f t="shared" si="0"/>
        <v>250</v>
      </c>
    </row>
    <row r="31" spans="2:4" ht="15.75" thickBot="1" x14ac:dyDescent="0.3">
      <c r="B31" s="27">
        <v>2</v>
      </c>
      <c r="C31" s="26">
        <v>75</v>
      </c>
      <c r="D31" s="25">
        <f t="shared" si="0"/>
        <v>150</v>
      </c>
    </row>
    <row r="32" spans="2:4" ht="15.75" thickBot="1" x14ac:dyDescent="0.3">
      <c r="B32" s="42">
        <v>0</v>
      </c>
      <c r="C32" s="49">
        <v>65</v>
      </c>
      <c r="D32" s="48">
        <f t="shared" si="0"/>
        <v>0</v>
      </c>
    </row>
    <row r="33" spans="2:4" ht="15.75" thickBot="1" x14ac:dyDescent="0.3">
      <c r="B33" s="27">
        <v>6</v>
      </c>
      <c r="C33" s="26">
        <v>0</v>
      </c>
      <c r="D33" s="25">
        <f t="shared" si="0"/>
        <v>0</v>
      </c>
    </row>
    <row r="34" spans="2:4" ht="15.75" thickBot="1" x14ac:dyDescent="0.3">
      <c r="B34" s="27">
        <v>0</v>
      </c>
      <c r="C34" s="26">
        <v>11</v>
      </c>
      <c r="D34" s="25">
        <f t="shared" si="0"/>
        <v>0</v>
      </c>
    </row>
    <row r="35" spans="2:4" ht="15.75" thickBot="1" x14ac:dyDescent="0.3">
      <c r="B35" s="42">
        <v>0</v>
      </c>
      <c r="C35" s="49">
        <v>75</v>
      </c>
      <c r="D35" s="48">
        <f t="shared" si="0"/>
        <v>0</v>
      </c>
    </row>
    <row r="36" spans="2:4" ht="15.75" thickBot="1" x14ac:dyDescent="0.3">
      <c r="B36" s="27">
        <v>0</v>
      </c>
      <c r="C36" s="26">
        <v>7</v>
      </c>
      <c r="D36" s="25">
        <f>C36*B36</f>
        <v>0</v>
      </c>
    </row>
    <row r="37" spans="2:4" ht="15.75" thickBot="1" x14ac:dyDescent="0.3">
      <c r="B37" s="42">
        <v>2</v>
      </c>
      <c r="C37" s="49">
        <v>120</v>
      </c>
      <c r="D37" s="25">
        <f t="shared" si="0"/>
        <v>240</v>
      </c>
    </row>
    <row r="38" spans="2:4" ht="15.75" thickBot="1" x14ac:dyDescent="0.3">
      <c r="B38" s="27">
        <v>0</v>
      </c>
      <c r="C38" s="26">
        <v>337.5</v>
      </c>
      <c r="D38" s="25">
        <f t="shared" si="0"/>
        <v>0</v>
      </c>
    </row>
    <row r="39" spans="2:4" ht="15.75" thickBot="1" x14ac:dyDescent="0.3">
      <c r="B39" s="42">
        <v>2</v>
      </c>
      <c r="C39" s="49">
        <v>18</v>
      </c>
      <c r="D39" s="48">
        <f t="shared" si="0"/>
        <v>36</v>
      </c>
    </row>
    <row r="40" spans="2:4" ht="15.75" thickBot="1" x14ac:dyDescent="0.3">
      <c r="B40" s="42">
        <v>0.5</v>
      </c>
      <c r="C40" s="26">
        <v>49.48</v>
      </c>
      <c r="D40" s="25">
        <f t="shared" si="0"/>
        <v>24.74</v>
      </c>
    </row>
    <row r="41" spans="2:4" ht="15.75" thickBot="1" x14ac:dyDescent="0.3">
      <c r="B41" s="42">
        <v>20</v>
      </c>
      <c r="C41" s="49">
        <v>123</v>
      </c>
      <c r="D41" s="48">
        <f t="shared" si="0"/>
        <v>2460</v>
      </c>
    </row>
    <row r="42" spans="2:4" ht="15.75" thickBot="1" x14ac:dyDescent="0.3">
      <c r="B42" s="27">
        <v>3</v>
      </c>
      <c r="C42" s="26">
        <v>38</v>
      </c>
      <c r="D42" s="25">
        <f t="shared" si="0"/>
        <v>114</v>
      </c>
    </row>
    <row r="43" spans="2:4" ht="15.75" thickBot="1" x14ac:dyDescent="0.3">
      <c r="B43" s="42">
        <v>0</v>
      </c>
      <c r="C43" s="49">
        <v>114.54</v>
      </c>
      <c r="D43" s="48">
        <f t="shared" si="0"/>
        <v>0</v>
      </c>
    </row>
    <row r="44" spans="2:4" ht="15.75" thickBot="1" x14ac:dyDescent="0.3">
      <c r="B44" s="42">
        <v>3</v>
      </c>
      <c r="C44" s="26">
        <v>58.33</v>
      </c>
      <c r="D44" s="25">
        <f t="shared" si="0"/>
        <v>174.99</v>
      </c>
    </row>
    <row r="45" spans="2:4" ht="15.75" thickBot="1" x14ac:dyDescent="0.3">
      <c r="B45" s="27">
        <v>1</v>
      </c>
      <c r="C45" s="26">
        <v>75</v>
      </c>
      <c r="D45" s="25">
        <f t="shared" si="0"/>
        <v>75</v>
      </c>
    </row>
    <row r="46" spans="2:4" ht="15.75" thickBot="1" x14ac:dyDescent="0.3">
      <c r="B46" s="42">
        <v>10</v>
      </c>
      <c r="C46" s="49">
        <v>45</v>
      </c>
      <c r="D46" s="48">
        <f t="shared" si="0"/>
        <v>450</v>
      </c>
    </row>
    <row r="47" spans="2:4" ht="15.75" thickBot="1" x14ac:dyDescent="0.3">
      <c r="B47" s="27">
        <v>6</v>
      </c>
      <c r="C47" s="26">
        <v>80</v>
      </c>
      <c r="D47" s="25">
        <f t="shared" si="0"/>
        <v>480</v>
      </c>
    </row>
    <row r="48" spans="2:4" ht="15.75" thickBot="1" x14ac:dyDescent="0.3">
      <c r="B48" s="42">
        <v>1</v>
      </c>
      <c r="C48" s="49">
        <v>325</v>
      </c>
      <c r="D48" s="48">
        <f t="shared" si="0"/>
        <v>325</v>
      </c>
    </row>
    <row r="49" spans="2:4" ht="15.75" thickBot="1" x14ac:dyDescent="0.3">
      <c r="B49" s="27">
        <v>1</v>
      </c>
      <c r="C49" s="26">
        <v>225</v>
      </c>
      <c r="D49" s="25">
        <f t="shared" si="0"/>
        <v>225</v>
      </c>
    </row>
    <row r="50" spans="2:4" ht="15.75" thickBot="1" x14ac:dyDescent="0.3">
      <c r="B50" s="42">
        <v>1</v>
      </c>
      <c r="C50" s="49">
        <v>393.75</v>
      </c>
      <c r="D50" s="48">
        <f t="shared" si="0"/>
        <v>393.75</v>
      </c>
    </row>
    <row r="51" spans="2:4" ht="15.75" thickBot="1" x14ac:dyDescent="0.3">
      <c r="B51" s="27">
        <v>0</v>
      </c>
      <c r="C51" s="26">
        <v>30</v>
      </c>
      <c r="D51" s="25">
        <f t="shared" si="0"/>
        <v>0</v>
      </c>
    </row>
    <row r="52" spans="2:4" ht="15.75" thickBot="1" x14ac:dyDescent="0.3">
      <c r="B52" s="42">
        <v>2</v>
      </c>
      <c r="C52" s="49">
        <v>215</v>
      </c>
      <c r="D52" s="48">
        <f t="shared" si="0"/>
        <v>430</v>
      </c>
    </row>
    <row r="53" spans="2:4" ht="15.75" thickBot="1" x14ac:dyDescent="0.3">
      <c r="B53" s="27">
        <v>0</v>
      </c>
      <c r="C53" s="26">
        <v>215</v>
      </c>
      <c r="D53" s="25">
        <f t="shared" si="0"/>
        <v>0</v>
      </c>
    </row>
    <row r="54" spans="2:4" ht="15.75" thickBot="1" x14ac:dyDescent="0.3">
      <c r="B54" s="42">
        <v>0</v>
      </c>
      <c r="C54" s="49">
        <v>55</v>
      </c>
      <c r="D54" s="48">
        <f t="shared" si="0"/>
        <v>0</v>
      </c>
    </row>
    <row r="55" spans="2:4" ht="15.75" thickBot="1" x14ac:dyDescent="0.3">
      <c r="B55" s="27">
        <v>24</v>
      </c>
      <c r="C55" s="26">
        <v>6.6</v>
      </c>
      <c r="D55" s="25">
        <f t="shared" si="0"/>
        <v>158.39999999999998</v>
      </c>
    </row>
    <row r="56" spans="2:4" ht="15.75" thickBot="1" x14ac:dyDescent="0.3">
      <c r="B56" s="42">
        <v>4</v>
      </c>
      <c r="C56" s="49">
        <v>300</v>
      </c>
      <c r="D56" s="48">
        <f t="shared" si="0"/>
        <v>1200</v>
      </c>
    </row>
    <row r="57" spans="2:4" ht="15.75" thickBot="1" x14ac:dyDescent="0.3">
      <c r="B57" s="27">
        <v>2</v>
      </c>
      <c r="C57" s="26">
        <v>325</v>
      </c>
      <c r="D57" s="25">
        <f t="shared" si="0"/>
        <v>650</v>
      </c>
    </row>
    <row r="58" spans="2:4" ht="15.75" thickBot="1" x14ac:dyDescent="0.3">
      <c r="B58" s="42">
        <v>5</v>
      </c>
      <c r="C58" s="49">
        <v>5.41</v>
      </c>
      <c r="D58" s="48">
        <f t="shared" si="0"/>
        <v>27.05</v>
      </c>
    </row>
    <row r="59" spans="2:4" ht="15.75" thickBot="1" x14ac:dyDescent="0.3">
      <c r="B59" s="27">
        <v>0</v>
      </c>
      <c r="C59" s="111">
        <v>0</v>
      </c>
      <c r="D59" s="25">
        <v>0</v>
      </c>
    </row>
    <row r="60" spans="2:4" ht="15.75" thickBot="1" x14ac:dyDescent="0.3">
      <c r="B60" s="27">
        <v>5</v>
      </c>
      <c r="C60" s="26">
        <v>0</v>
      </c>
      <c r="D60" s="25">
        <f t="shared" si="0"/>
        <v>0</v>
      </c>
    </row>
    <row r="61" spans="2:4" ht="15.75" thickBot="1" x14ac:dyDescent="0.3">
      <c r="B61" s="42">
        <v>2</v>
      </c>
      <c r="C61" s="49">
        <v>145</v>
      </c>
      <c r="D61" s="48">
        <f t="shared" si="0"/>
        <v>290</v>
      </c>
    </row>
    <row r="62" spans="2:4" ht="15.75" thickBot="1" x14ac:dyDescent="0.3">
      <c r="B62" s="27">
        <v>0</v>
      </c>
      <c r="C62" s="26">
        <v>0</v>
      </c>
      <c r="D62" s="25"/>
    </row>
    <row r="63" spans="2:4" ht="15.75" thickBot="1" x14ac:dyDescent="0.3">
      <c r="B63" s="27">
        <v>0</v>
      </c>
      <c r="C63" s="26">
        <v>160</v>
      </c>
      <c r="D63" s="25">
        <f>C63*B63</f>
        <v>0</v>
      </c>
    </row>
    <row r="64" spans="2:4" ht="15.75" thickBot="1" x14ac:dyDescent="0.3">
      <c r="B64" s="42">
        <v>4</v>
      </c>
      <c r="C64" s="49">
        <v>20.83</v>
      </c>
      <c r="D64" s="48">
        <f>C64*B64</f>
        <v>83.32</v>
      </c>
    </row>
    <row r="65" spans="2:4" ht="15.75" thickBot="1" x14ac:dyDescent="0.3">
      <c r="B65" s="27">
        <v>30</v>
      </c>
      <c r="C65" s="26">
        <v>6</v>
      </c>
      <c r="D65" s="25">
        <f>C65*B65</f>
        <v>180</v>
      </c>
    </row>
    <row r="66" spans="2:4" ht="15.75" thickBot="1" x14ac:dyDescent="0.3">
      <c r="B66" s="42">
        <v>21</v>
      </c>
      <c r="C66" s="49">
        <v>28</v>
      </c>
      <c r="D66" s="48">
        <f>C66*B66</f>
        <v>588</v>
      </c>
    </row>
    <row r="67" spans="2:4" ht="15.75" thickBot="1" x14ac:dyDescent="0.3">
      <c r="B67" s="27">
        <v>0.5</v>
      </c>
      <c r="C67" s="26"/>
      <c r="D67" s="25"/>
    </row>
    <row r="68" spans="2:4" ht="15.75" thickBot="1" x14ac:dyDescent="0.3">
      <c r="B68" s="27">
        <v>0</v>
      </c>
      <c r="C68" s="26">
        <v>35</v>
      </c>
      <c r="D68" s="25">
        <f t="shared" ref="D68:D132" si="1">C68*B68</f>
        <v>0</v>
      </c>
    </row>
    <row r="69" spans="2:4" ht="15.75" thickBot="1" x14ac:dyDescent="0.3">
      <c r="B69" s="42">
        <v>11</v>
      </c>
      <c r="C69" s="49">
        <v>65</v>
      </c>
      <c r="D69" s="48">
        <f t="shared" si="1"/>
        <v>715</v>
      </c>
    </row>
    <row r="70" spans="2:4" ht="15.75" thickBot="1" x14ac:dyDescent="0.3">
      <c r="B70" s="27">
        <v>6</v>
      </c>
      <c r="C70" s="26">
        <v>119.99</v>
      </c>
      <c r="D70" s="25">
        <f t="shared" si="1"/>
        <v>719.93999999999994</v>
      </c>
    </row>
    <row r="71" spans="2:4" ht="15.75" thickBot="1" x14ac:dyDescent="0.3">
      <c r="B71" s="42">
        <v>0</v>
      </c>
      <c r="C71" s="49">
        <v>75</v>
      </c>
      <c r="D71" s="48">
        <f t="shared" si="1"/>
        <v>0</v>
      </c>
    </row>
    <row r="72" spans="2:4" ht="15.75" thickBot="1" x14ac:dyDescent="0.3">
      <c r="B72" s="27" t="e">
        <f>#REF!+#REF!-A72</f>
        <v>#REF!</v>
      </c>
      <c r="C72" s="26"/>
      <c r="D72" s="25" t="e">
        <f t="shared" si="1"/>
        <v>#REF!</v>
      </c>
    </row>
    <row r="73" spans="2:4" ht="15.75" thickBot="1" x14ac:dyDescent="0.3">
      <c r="B73" s="42">
        <v>2.5</v>
      </c>
      <c r="C73" s="49">
        <v>120</v>
      </c>
      <c r="D73" s="48">
        <f t="shared" si="1"/>
        <v>300</v>
      </c>
    </row>
    <row r="74" spans="2:4" ht="15.75" thickBot="1" x14ac:dyDescent="0.3">
      <c r="B74" s="27">
        <v>0.25</v>
      </c>
      <c r="C74" s="26">
        <v>150</v>
      </c>
      <c r="D74" s="25">
        <f t="shared" si="1"/>
        <v>37.5</v>
      </c>
    </row>
    <row r="75" spans="2:4" ht="15.75" thickBot="1" x14ac:dyDescent="0.3">
      <c r="B75" s="42">
        <v>0.5</v>
      </c>
      <c r="C75" s="49">
        <v>120</v>
      </c>
      <c r="D75" s="48">
        <f t="shared" si="1"/>
        <v>60</v>
      </c>
    </row>
    <row r="76" spans="2:4" ht="15.75" thickBot="1" x14ac:dyDescent="0.3">
      <c r="B76" s="27">
        <v>0</v>
      </c>
      <c r="C76" s="26">
        <v>300</v>
      </c>
      <c r="D76" s="25">
        <f t="shared" si="1"/>
        <v>0</v>
      </c>
    </row>
    <row r="77" spans="2:4" ht="15.75" thickBot="1" x14ac:dyDescent="0.3">
      <c r="B77" s="42">
        <v>2</v>
      </c>
      <c r="C77" s="49">
        <v>28</v>
      </c>
      <c r="D77" s="48">
        <f t="shared" si="1"/>
        <v>56</v>
      </c>
    </row>
    <row r="78" spans="2:4" ht="15.75" thickBot="1" x14ac:dyDescent="0.3">
      <c r="B78" s="27">
        <v>1.5</v>
      </c>
      <c r="C78" s="26">
        <v>23</v>
      </c>
      <c r="D78" s="25">
        <f t="shared" si="1"/>
        <v>34.5</v>
      </c>
    </row>
    <row r="79" spans="2:4" ht="15.75" thickBot="1" x14ac:dyDescent="0.3">
      <c r="B79" s="42">
        <v>0</v>
      </c>
      <c r="C79" s="49">
        <v>750</v>
      </c>
      <c r="D79" s="48">
        <f t="shared" si="1"/>
        <v>0</v>
      </c>
    </row>
    <row r="80" spans="2:4" ht="15.75" thickBot="1" x14ac:dyDescent="0.3">
      <c r="B80" s="27" t="e">
        <f>#REF!+#REF!-A80</f>
        <v>#REF!</v>
      </c>
      <c r="C80" s="26">
        <v>30</v>
      </c>
      <c r="D80" s="25" t="e">
        <f t="shared" si="1"/>
        <v>#REF!</v>
      </c>
    </row>
    <row r="81" spans="2:4" ht="15.75" thickBot="1" x14ac:dyDescent="0.3">
      <c r="B81" s="42">
        <v>26</v>
      </c>
      <c r="C81" s="49">
        <v>4.25</v>
      </c>
      <c r="D81" s="48">
        <f t="shared" si="1"/>
        <v>110.5</v>
      </c>
    </row>
    <row r="82" spans="2:4" ht="15.75" thickBot="1" x14ac:dyDescent="0.3">
      <c r="B82" s="27" t="e">
        <f>#REF!+#REF!-A82</f>
        <v>#REF!</v>
      </c>
      <c r="C82" s="26">
        <v>0</v>
      </c>
      <c r="D82" s="25" t="e">
        <f t="shared" si="1"/>
        <v>#REF!</v>
      </c>
    </row>
    <row r="83" spans="2:4" ht="15.75" thickBot="1" x14ac:dyDescent="0.3">
      <c r="B83" s="42">
        <v>3</v>
      </c>
      <c r="C83" s="49">
        <v>19</v>
      </c>
      <c r="D83" s="48">
        <f t="shared" si="1"/>
        <v>57</v>
      </c>
    </row>
    <row r="84" spans="2:4" ht="15.75" thickBot="1" x14ac:dyDescent="0.3">
      <c r="B84" s="27" t="e">
        <f>#REF!+#REF!-A84</f>
        <v>#REF!</v>
      </c>
      <c r="C84" s="26">
        <v>22</v>
      </c>
      <c r="D84" s="25" t="e">
        <f t="shared" si="1"/>
        <v>#REF!</v>
      </c>
    </row>
    <row r="85" spans="2:4" ht="15.75" thickBot="1" x14ac:dyDescent="0.3">
      <c r="B85" s="42">
        <v>17</v>
      </c>
      <c r="C85" s="49">
        <v>15</v>
      </c>
      <c r="D85" s="48">
        <f t="shared" si="1"/>
        <v>255</v>
      </c>
    </row>
    <row r="86" spans="2:4" ht="15.75" thickBot="1" x14ac:dyDescent="0.3">
      <c r="B86" s="27" t="e">
        <f>#REF!+#REF!-A86</f>
        <v>#REF!</v>
      </c>
      <c r="C86" s="26">
        <v>3.5</v>
      </c>
      <c r="D86" s="25" t="e">
        <f t="shared" si="1"/>
        <v>#REF!</v>
      </c>
    </row>
    <row r="87" spans="2:4" ht="15.75" thickBot="1" x14ac:dyDescent="0.3">
      <c r="B87" s="42" t="e">
        <f>#REF!+#REF!-A87</f>
        <v>#REF!</v>
      </c>
      <c r="C87" s="49">
        <v>18</v>
      </c>
      <c r="D87" s="48" t="e">
        <f t="shared" si="1"/>
        <v>#REF!</v>
      </c>
    </row>
    <row r="88" spans="2:4" ht="15.75" thickBot="1" x14ac:dyDescent="0.3">
      <c r="B88" s="27" t="e">
        <f>#REF!+#REF!-A88</f>
        <v>#REF!</v>
      </c>
      <c r="C88" s="26">
        <v>180</v>
      </c>
      <c r="D88" s="25" t="e">
        <f t="shared" si="1"/>
        <v>#REF!</v>
      </c>
    </row>
    <row r="89" spans="2:4" ht="15.75" thickBot="1" x14ac:dyDescent="0.3">
      <c r="B89" s="42">
        <v>1</v>
      </c>
      <c r="C89" s="49">
        <v>45</v>
      </c>
      <c r="D89" s="48">
        <f t="shared" si="1"/>
        <v>45</v>
      </c>
    </row>
    <row r="90" spans="2:4" ht="15.75" thickBot="1" x14ac:dyDescent="0.3">
      <c r="B90" s="27">
        <v>0</v>
      </c>
      <c r="C90" s="26">
        <v>70</v>
      </c>
      <c r="D90" s="25">
        <f t="shared" si="1"/>
        <v>0</v>
      </c>
    </row>
    <row r="91" spans="2:4" ht="15.75" thickBot="1" x14ac:dyDescent="0.3">
      <c r="B91" s="42">
        <v>0</v>
      </c>
      <c r="C91" s="49">
        <v>0</v>
      </c>
      <c r="D91" s="48">
        <f t="shared" si="1"/>
        <v>0</v>
      </c>
    </row>
    <row r="92" spans="2:4" ht="15.75" thickBot="1" x14ac:dyDescent="0.3">
      <c r="B92" s="42">
        <v>0</v>
      </c>
      <c r="C92" s="49">
        <v>120</v>
      </c>
      <c r="D92" s="48">
        <f t="shared" si="1"/>
        <v>0</v>
      </c>
    </row>
    <row r="93" spans="2:4" ht="15.75" thickBot="1" x14ac:dyDescent="0.3">
      <c r="B93" s="27">
        <v>0</v>
      </c>
      <c r="C93" s="26">
        <v>34.369999999999997</v>
      </c>
      <c r="D93" s="25">
        <f t="shared" si="1"/>
        <v>0</v>
      </c>
    </row>
    <row r="94" spans="2:4" ht="15.75" thickBot="1" x14ac:dyDescent="0.3">
      <c r="B94" s="42">
        <v>1</v>
      </c>
      <c r="C94" s="49">
        <v>175</v>
      </c>
      <c r="D94" s="48">
        <f t="shared" si="1"/>
        <v>175</v>
      </c>
    </row>
    <row r="95" spans="2:4" ht="15.75" thickBot="1" x14ac:dyDescent="0.3">
      <c r="B95" s="42">
        <v>10</v>
      </c>
      <c r="C95" s="49"/>
      <c r="D95" s="48">
        <f t="shared" si="1"/>
        <v>0</v>
      </c>
    </row>
    <row r="96" spans="2:4" ht="15.75" thickBot="1" x14ac:dyDescent="0.3">
      <c r="B96" s="27" t="e">
        <f>#REF!+#REF!-A96</f>
        <v>#REF!</v>
      </c>
      <c r="C96" s="26">
        <v>70</v>
      </c>
      <c r="D96" s="25" t="e">
        <f t="shared" si="1"/>
        <v>#REF!</v>
      </c>
    </row>
    <row r="97" spans="2:4" ht="15.75" thickBot="1" x14ac:dyDescent="0.3">
      <c r="B97" s="42">
        <v>300</v>
      </c>
      <c r="C97" s="49">
        <v>0.8</v>
      </c>
      <c r="D97" s="48">
        <f t="shared" si="1"/>
        <v>240</v>
      </c>
    </row>
    <row r="98" spans="2:4" ht="15.75" thickBot="1" x14ac:dyDescent="0.3">
      <c r="B98" s="27">
        <v>0</v>
      </c>
      <c r="C98" s="26">
        <v>70</v>
      </c>
      <c r="D98" s="25">
        <f t="shared" si="1"/>
        <v>0</v>
      </c>
    </row>
    <row r="99" spans="2:4" ht="15.75" thickBot="1" x14ac:dyDescent="0.3">
      <c r="B99" s="42">
        <v>10</v>
      </c>
      <c r="C99" s="49">
        <v>1.35</v>
      </c>
      <c r="D99" s="48">
        <f t="shared" si="1"/>
        <v>13.5</v>
      </c>
    </row>
    <row r="100" spans="2:4" ht="15.75" thickBot="1" x14ac:dyDescent="0.3">
      <c r="B100" s="27">
        <v>0</v>
      </c>
      <c r="C100" s="26">
        <v>130</v>
      </c>
      <c r="D100" s="25">
        <f t="shared" si="1"/>
        <v>0</v>
      </c>
    </row>
    <row r="101" spans="2:4" ht="15.75" thickBot="1" x14ac:dyDescent="0.3">
      <c r="B101" s="42">
        <v>0</v>
      </c>
      <c r="C101" s="49">
        <v>50</v>
      </c>
      <c r="D101" s="48">
        <f t="shared" si="1"/>
        <v>0</v>
      </c>
    </row>
    <row r="102" spans="2:4" ht="15.75" thickBot="1" x14ac:dyDescent="0.3">
      <c r="B102" s="27">
        <v>0</v>
      </c>
      <c r="C102" s="26">
        <v>1100</v>
      </c>
      <c r="D102" s="25">
        <f t="shared" si="1"/>
        <v>0</v>
      </c>
    </row>
    <row r="103" spans="2:4" ht="15.75" thickBot="1" x14ac:dyDescent="0.3">
      <c r="B103" s="42">
        <v>6</v>
      </c>
      <c r="C103" s="49">
        <v>104.16</v>
      </c>
      <c r="D103" s="48">
        <f t="shared" si="1"/>
        <v>624.96</v>
      </c>
    </row>
    <row r="104" spans="2:4" ht="15.75" thickBot="1" x14ac:dyDescent="0.3">
      <c r="B104" s="27">
        <v>48</v>
      </c>
      <c r="C104" s="26">
        <v>12</v>
      </c>
      <c r="D104" s="25">
        <f t="shared" si="1"/>
        <v>576</v>
      </c>
    </row>
    <row r="105" spans="2:4" ht="15.75" thickBot="1" x14ac:dyDescent="0.3">
      <c r="B105" s="42">
        <v>1</v>
      </c>
      <c r="C105" s="49">
        <v>750</v>
      </c>
      <c r="D105" s="48">
        <f t="shared" si="1"/>
        <v>750</v>
      </c>
    </row>
    <row r="106" spans="2:4" ht="15.75" thickBot="1" x14ac:dyDescent="0.3">
      <c r="B106" s="27">
        <v>1000</v>
      </c>
      <c r="C106" s="26">
        <v>0.09</v>
      </c>
      <c r="D106" s="25">
        <f t="shared" si="1"/>
        <v>90</v>
      </c>
    </row>
    <row r="107" spans="2:4" ht="15.75" thickBot="1" x14ac:dyDescent="0.3">
      <c r="B107" s="42">
        <v>100</v>
      </c>
      <c r="C107" s="49">
        <v>2.2999999999999998</v>
      </c>
      <c r="D107" s="48">
        <f t="shared" si="1"/>
        <v>229.99999999999997</v>
      </c>
    </row>
    <row r="108" spans="2:4" ht="15.75" thickBot="1" x14ac:dyDescent="0.3">
      <c r="B108" s="27">
        <v>60</v>
      </c>
      <c r="C108" s="26">
        <v>0.57499999999999996</v>
      </c>
      <c r="D108" s="25">
        <f t="shared" si="1"/>
        <v>34.5</v>
      </c>
    </row>
    <row r="109" spans="2:4" ht="15.75" thickBot="1" x14ac:dyDescent="0.3">
      <c r="B109" s="42">
        <v>80</v>
      </c>
      <c r="C109" s="49">
        <v>0.02</v>
      </c>
      <c r="D109" s="48">
        <f t="shared" si="1"/>
        <v>1.6</v>
      </c>
    </row>
    <row r="110" spans="2:4" ht="15.75" thickBot="1" x14ac:dyDescent="0.3">
      <c r="B110" s="27">
        <v>65</v>
      </c>
      <c r="C110" s="111">
        <v>0</v>
      </c>
      <c r="D110" s="25">
        <f t="shared" si="1"/>
        <v>0</v>
      </c>
    </row>
    <row r="111" spans="2:4" ht="15.75" thickBot="1" x14ac:dyDescent="0.3">
      <c r="B111" s="42">
        <v>50</v>
      </c>
      <c r="C111" s="49">
        <v>8</v>
      </c>
      <c r="D111" s="48">
        <f t="shared" si="1"/>
        <v>400</v>
      </c>
    </row>
    <row r="112" spans="2:4" ht="15.75" thickBot="1" x14ac:dyDescent="0.3">
      <c r="B112" s="27">
        <v>7</v>
      </c>
      <c r="C112" s="26">
        <v>8</v>
      </c>
      <c r="D112" s="25">
        <f t="shared" si="1"/>
        <v>56</v>
      </c>
    </row>
    <row r="113" spans="2:4" ht="15.75" thickBot="1" x14ac:dyDescent="0.3">
      <c r="B113" s="42">
        <v>100</v>
      </c>
      <c r="C113" s="49">
        <v>1.19</v>
      </c>
      <c r="D113" s="48">
        <f t="shared" si="1"/>
        <v>119</v>
      </c>
    </row>
    <row r="114" spans="2:4" ht="15.75" thickBot="1" x14ac:dyDescent="0.3">
      <c r="B114" s="27">
        <v>300</v>
      </c>
      <c r="C114" s="26">
        <v>0.78</v>
      </c>
      <c r="D114" s="25">
        <f t="shared" si="1"/>
        <v>234</v>
      </c>
    </row>
    <row r="115" spans="2:4" ht="15.75" thickBot="1" x14ac:dyDescent="0.3">
      <c r="B115" s="42">
        <v>0</v>
      </c>
      <c r="C115" s="49">
        <v>0</v>
      </c>
      <c r="D115" s="48">
        <f t="shared" si="1"/>
        <v>0</v>
      </c>
    </row>
    <row r="116" spans="2:4" ht="15.75" thickBot="1" x14ac:dyDescent="0.3">
      <c r="B116" s="27">
        <v>300</v>
      </c>
      <c r="C116" s="26">
        <v>1.7</v>
      </c>
      <c r="D116" s="25">
        <f t="shared" si="1"/>
        <v>510</v>
      </c>
    </row>
    <row r="117" spans="2:4" ht="15.75" thickBot="1" x14ac:dyDescent="0.3">
      <c r="B117" s="42">
        <v>0</v>
      </c>
      <c r="C117" s="49">
        <v>0.89</v>
      </c>
      <c r="D117" s="48">
        <f t="shared" si="1"/>
        <v>0</v>
      </c>
    </row>
    <row r="118" spans="2:4" ht="15.75" thickBot="1" x14ac:dyDescent="0.3">
      <c r="B118" s="27">
        <v>600</v>
      </c>
      <c r="C118" s="26">
        <v>0.96</v>
      </c>
      <c r="D118" s="25">
        <f t="shared" si="1"/>
        <v>576</v>
      </c>
    </row>
    <row r="119" spans="2:4" ht="15.75" thickBot="1" x14ac:dyDescent="0.3">
      <c r="B119" s="42">
        <v>600</v>
      </c>
      <c r="C119" s="49">
        <v>1.19</v>
      </c>
      <c r="D119" s="48">
        <f t="shared" si="1"/>
        <v>714</v>
      </c>
    </row>
    <row r="120" spans="2:4" ht="15.75" thickBot="1" x14ac:dyDescent="0.3">
      <c r="B120" s="27">
        <v>600</v>
      </c>
      <c r="C120" s="26">
        <v>0.68</v>
      </c>
      <c r="D120" s="25">
        <f t="shared" si="1"/>
        <v>408.00000000000006</v>
      </c>
    </row>
    <row r="121" spans="2:4" ht="15.75" thickBot="1" x14ac:dyDescent="0.3">
      <c r="B121" s="42">
        <v>4</v>
      </c>
      <c r="C121" s="49">
        <v>145</v>
      </c>
      <c r="D121" s="48">
        <f t="shared" si="1"/>
        <v>580</v>
      </c>
    </row>
    <row r="122" spans="2:4" ht="15.75" thickBot="1" x14ac:dyDescent="0.3">
      <c r="B122" s="27">
        <v>109</v>
      </c>
      <c r="C122" s="26">
        <v>12</v>
      </c>
      <c r="D122" s="25">
        <f t="shared" si="1"/>
        <v>1308</v>
      </c>
    </row>
    <row r="123" spans="2:4" ht="15.75" thickBot="1" x14ac:dyDescent="0.3">
      <c r="B123" s="42" t="e">
        <f>#REF!+#REF!-A123</f>
        <v>#REF!</v>
      </c>
      <c r="C123" s="49">
        <v>0</v>
      </c>
      <c r="D123" s="48" t="e">
        <f t="shared" si="1"/>
        <v>#REF!</v>
      </c>
    </row>
    <row r="124" spans="2:4" ht="15.75" thickBot="1" x14ac:dyDescent="0.3">
      <c r="B124" s="27">
        <v>0.5</v>
      </c>
      <c r="C124" s="26">
        <v>880</v>
      </c>
      <c r="D124" s="25">
        <f>C124*B124</f>
        <v>440</v>
      </c>
    </row>
    <row r="125" spans="2:4" ht="15.75" thickBot="1" x14ac:dyDescent="0.3">
      <c r="B125" s="27" t="e">
        <f>#REF!+#REF!-A125</f>
        <v>#REF!</v>
      </c>
      <c r="C125" s="26">
        <v>180</v>
      </c>
      <c r="D125" s="25" t="e">
        <f t="shared" si="1"/>
        <v>#REF!</v>
      </c>
    </row>
    <row r="126" spans="2:4" ht="15.75" thickBot="1" x14ac:dyDescent="0.3">
      <c r="B126" s="42">
        <v>3</v>
      </c>
      <c r="C126" s="49">
        <v>286</v>
      </c>
      <c r="D126" s="48">
        <f t="shared" si="1"/>
        <v>858</v>
      </c>
    </row>
    <row r="127" spans="2:4" ht="15.75" thickBot="1" x14ac:dyDescent="0.3">
      <c r="B127" s="27">
        <v>1</v>
      </c>
      <c r="C127" s="26">
        <v>775</v>
      </c>
      <c r="D127" s="25">
        <f t="shared" si="1"/>
        <v>775</v>
      </c>
    </row>
    <row r="128" spans="2:4" ht="15.75" thickBot="1" x14ac:dyDescent="0.3">
      <c r="B128" s="42">
        <v>0</v>
      </c>
      <c r="C128" s="49">
        <v>140</v>
      </c>
      <c r="D128" s="48">
        <f t="shared" si="1"/>
        <v>0</v>
      </c>
    </row>
    <row r="129" spans="2:4" ht="15.75" thickBot="1" x14ac:dyDescent="0.3">
      <c r="B129" s="27">
        <v>4</v>
      </c>
      <c r="C129" s="26">
        <v>337.5</v>
      </c>
      <c r="D129" s="25">
        <f t="shared" si="1"/>
        <v>1350</v>
      </c>
    </row>
    <row r="130" spans="2:4" ht="15.75" thickBot="1" x14ac:dyDescent="0.3">
      <c r="B130" s="42">
        <v>3</v>
      </c>
      <c r="C130" s="49">
        <v>14.16</v>
      </c>
      <c r="D130" s="48">
        <f t="shared" si="1"/>
        <v>42.480000000000004</v>
      </c>
    </row>
    <row r="131" spans="2:4" ht="15.75" thickBot="1" x14ac:dyDescent="0.3">
      <c r="B131" s="27">
        <v>2</v>
      </c>
      <c r="C131" s="26">
        <v>193.75</v>
      </c>
      <c r="D131" s="25">
        <f t="shared" si="1"/>
        <v>387.5</v>
      </c>
    </row>
    <row r="132" spans="2:4" ht="15.75" thickBot="1" x14ac:dyDescent="0.3">
      <c r="B132" s="42">
        <v>3</v>
      </c>
      <c r="C132" s="49">
        <v>100</v>
      </c>
      <c r="D132" s="48">
        <f t="shared" si="1"/>
        <v>300</v>
      </c>
    </row>
    <row r="133" spans="2:4" ht="15.75" thickBot="1" x14ac:dyDescent="0.3">
      <c r="B133" s="27" t="e">
        <f>#REF!+#REF!-A133</f>
        <v>#REF!</v>
      </c>
      <c r="C133" s="26">
        <v>165</v>
      </c>
      <c r="D133" s="25" t="e">
        <f>C133*B133</f>
        <v>#REF!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Inventario Septiembre</vt:lpstr>
      <vt:lpstr>Inventario Octubre 2021</vt:lpstr>
      <vt:lpstr>Inventario Noviembre 2021 </vt:lpstr>
      <vt:lpstr>SEPTIEMBRE 2023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contabilidad</cp:lastModifiedBy>
  <cp:lastPrinted>2026-02-03T21:14:39Z</cp:lastPrinted>
  <dcterms:created xsi:type="dcterms:W3CDTF">2021-10-05T02:38:40Z</dcterms:created>
  <dcterms:modified xsi:type="dcterms:W3CDTF">2026-02-03T21:15:04Z</dcterms:modified>
</cp:coreProperties>
</file>